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3149801A-FA1A-4852-B961-CAA235BCAB6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heet1" sheetId="2" r:id="rId1"/>
    <sheet name="Sheet2" sheetId="3" r:id="rId2"/>
  </sheets>
  <definedNames>
    <definedName name="_xlnm.Print_Titles" localSheetId="0">Sheet1!$1:$2</definedName>
    <definedName name="_xlnm.Print_Titles" localSheetId="1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1" i="3" l="1"/>
  <c r="AB50" i="3"/>
  <c r="AB49" i="3"/>
  <c r="AB48" i="3"/>
  <c r="AB47" i="3"/>
  <c r="AB46" i="3"/>
  <c r="AB45" i="3"/>
  <c r="AB44" i="3"/>
  <c r="AB43" i="3"/>
  <c r="AB42" i="3"/>
  <c r="AB38" i="3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6" i="3"/>
  <c r="AB15" i="3"/>
  <c r="AB14" i="3"/>
  <c r="AB11" i="3"/>
  <c r="AB10" i="3"/>
  <c r="AB9" i="3"/>
  <c r="AB22" i="2"/>
  <c r="AB21" i="2"/>
  <c r="AB9" i="2"/>
  <c r="AB10" i="2"/>
  <c r="AB11" i="2"/>
  <c r="AB12" i="2"/>
  <c r="AB13" i="2"/>
  <c r="AB14" i="2"/>
  <c r="AB15" i="2"/>
  <c r="AB16" i="2"/>
  <c r="AB17" i="2"/>
  <c r="AB18" i="2"/>
  <c r="AB19" i="2"/>
  <c r="AB8" i="2"/>
  <c r="AC19" i="2"/>
  <c r="AD19" i="2"/>
  <c r="AE19" i="2"/>
  <c r="AF19" i="2"/>
  <c r="AC22" i="2"/>
  <c r="AD22" i="2"/>
  <c r="AE22" i="2"/>
  <c r="AF22" i="2"/>
  <c r="C51" i="3"/>
  <c r="C40" i="3"/>
  <c r="C16" i="3"/>
  <c r="C12" i="3"/>
  <c r="C22" i="2"/>
  <c r="C19" i="2"/>
  <c r="AF59" i="3" l="1"/>
  <c r="AE59" i="3"/>
  <c r="AD59" i="3"/>
  <c r="AC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W58" i="3"/>
  <c r="Z58" i="3" s="1"/>
  <c r="V58" i="3"/>
  <c r="W57" i="3"/>
  <c r="Z57" i="3" s="1"/>
  <c r="V57" i="3"/>
  <c r="W56" i="3"/>
  <c r="Z56" i="3" s="1"/>
  <c r="V56" i="3"/>
  <c r="W55" i="3"/>
  <c r="Z55" i="3" s="1"/>
  <c r="V55" i="3"/>
  <c r="W54" i="3"/>
  <c r="Z54" i="3" s="1"/>
  <c r="V54" i="3"/>
  <c r="W53" i="3"/>
  <c r="Z53" i="3" s="1"/>
  <c r="V53" i="3"/>
  <c r="AF51" i="3"/>
  <c r="AE51" i="3"/>
  <c r="AD51" i="3"/>
  <c r="AC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Z50" i="3"/>
  <c r="Z49" i="3"/>
  <c r="Z48" i="3"/>
  <c r="Z47" i="3"/>
  <c r="Z46" i="3"/>
  <c r="Z45" i="3"/>
  <c r="Z44" i="3"/>
  <c r="Z43" i="3"/>
  <c r="AF40" i="3"/>
  <c r="AE40" i="3"/>
  <c r="AD40" i="3"/>
  <c r="AC40" i="3"/>
  <c r="U40" i="3"/>
  <c r="T40" i="3"/>
  <c r="S40" i="3"/>
  <c r="R40" i="3"/>
  <c r="Q40" i="3"/>
  <c r="AB40" i="3" s="1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AF16" i="3"/>
  <c r="AE16" i="3"/>
  <c r="AD16" i="3"/>
  <c r="AC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Z15" i="3"/>
  <c r="Z14" i="3"/>
  <c r="AF12" i="3"/>
  <c r="AE12" i="3"/>
  <c r="AD12" i="3"/>
  <c r="AC12" i="3"/>
  <c r="U12" i="3"/>
  <c r="T12" i="3"/>
  <c r="S12" i="3"/>
  <c r="R12" i="3"/>
  <c r="Q12" i="3"/>
  <c r="AB12" i="3" s="1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Z11" i="3"/>
  <c r="Z9" i="3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W22" i="2"/>
  <c r="Z22" i="2" s="1"/>
  <c r="V22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Z18" i="2"/>
  <c r="Z17" i="2"/>
  <c r="Z16" i="2"/>
  <c r="Z15" i="2"/>
  <c r="Z14" i="2"/>
  <c r="Z13" i="2"/>
  <c r="Z12" i="2"/>
  <c r="Z11" i="2"/>
  <c r="Z10" i="2"/>
  <c r="Z9" i="2"/>
  <c r="Z8" i="2"/>
  <c r="AF60" i="3" l="1"/>
  <c r="AD60" i="3"/>
  <c r="G60" i="3"/>
  <c r="Q60" i="3"/>
  <c r="AB60" i="3" s="1"/>
  <c r="N60" i="3"/>
  <c r="O60" i="3"/>
  <c r="I60" i="3"/>
  <c r="V40" i="3"/>
  <c r="V51" i="3"/>
  <c r="M60" i="3"/>
  <c r="U60" i="3"/>
  <c r="V12" i="3"/>
  <c r="W51" i="3"/>
  <c r="Z51" i="3" s="1"/>
  <c r="E60" i="3"/>
  <c r="W12" i="3"/>
  <c r="Z12" i="3" s="1"/>
  <c r="Z10" i="3"/>
  <c r="V16" i="3"/>
  <c r="V19" i="2"/>
  <c r="Z21" i="2"/>
  <c r="J60" i="3"/>
  <c r="R60" i="3"/>
  <c r="AC60" i="3"/>
  <c r="F60" i="3"/>
  <c r="H60" i="3"/>
  <c r="P60" i="3"/>
  <c r="AE60" i="3"/>
  <c r="W59" i="3"/>
  <c r="Z59" i="3" s="1"/>
  <c r="V59" i="3"/>
  <c r="K60" i="3"/>
  <c r="S60" i="3"/>
  <c r="D60" i="3"/>
  <c r="L60" i="3"/>
  <c r="T60" i="3"/>
  <c r="W16" i="3"/>
  <c r="Z16" i="3" s="1"/>
  <c r="Z42" i="3"/>
  <c r="W19" i="2"/>
  <c r="W40" i="3"/>
  <c r="Z40" i="3" s="1"/>
  <c r="V60" i="3" l="1"/>
  <c r="Z19" i="2"/>
  <c r="W60" i="3"/>
  <c r="Z60" i="3" s="1"/>
</calcChain>
</file>

<file path=xl/sharedStrings.xml><?xml version="1.0" encoding="utf-8"?>
<sst xmlns="http://schemas.openxmlformats.org/spreadsheetml/2006/main" count="153" uniqueCount="89">
  <si>
    <t>Annexure - 2</t>
  </si>
  <si>
    <t>Page 3</t>
  </si>
  <si>
    <t>No</t>
  </si>
  <si>
    <t>Bank Name</t>
  </si>
  <si>
    <t>Small and Marginal Farmers</t>
  </si>
  <si>
    <t>Scheduled Castes</t>
  </si>
  <si>
    <t xml:space="preserve"> Scheduled Tribes</t>
  </si>
  <si>
    <t>Beneficiaries of Differential Rate of Interest (DRI) scheme</t>
  </si>
  <si>
    <t>Self Help Groups</t>
  </si>
  <si>
    <t>Individual women beneficiaries up to ₹ 1 lakh per borrower</t>
  </si>
  <si>
    <t>Minority communities as may be notified by Government of India from time to time.</t>
  </si>
  <si>
    <t>Overdrafts upto ₹ 5,000/- under Pradhan Mantri Jan-DhanYojana (PMJDY) accounts</t>
  </si>
  <si>
    <t>Other loans to weaker section</t>
  </si>
  <si>
    <t>WEAKER SECTION</t>
  </si>
  <si>
    <t>A/c.</t>
  </si>
  <si>
    <t>Amt.</t>
  </si>
  <si>
    <t>SUB TOTAL</t>
  </si>
  <si>
    <t>Page 4</t>
  </si>
  <si>
    <t>DCCB</t>
  </si>
  <si>
    <t>GSCARDB</t>
  </si>
  <si>
    <t>GSCB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</si>
  <si>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</si>
  <si>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</si>
  <si>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</si>
  <si>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</si>
  <si>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</si>
  <si>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</si>
  <si>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</si>
  <si>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% WS to Total Adv of the corresponding previous quarter</t>
  </si>
  <si>
    <t>Outstanding Priority Sector Adv.</t>
  </si>
  <si>
    <t>% Minority to PS Adv.</t>
  </si>
  <si>
    <t xml:space="preserve"> Total Adv SEPT.  24</t>
  </si>
  <si>
    <t>Source: Data submmited in rbiacp.slbcindia.com portal by memer banks</t>
  </si>
  <si>
    <t>* SBM Bank is newly added bank. SBM Bank not able to submit the data</t>
  </si>
  <si>
    <t>(Amount in Lakhs)</t>
  </si>
  <si>
    <t>Bank Wise Weaker Section as of September 2025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</si>
  <si>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</si>
  <si>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</si>
  <si>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</si>
  <si>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</si>
  <si>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</si>
  <si>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</si>
  <si>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</si>
  <si>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</si>
  <si>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</si>
  <si>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</si>
  <si>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</si>
  <si>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</si>
  <si>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State Bank of India</t>
  </si>
  <si>
    <t>SBI</t>
  </si>
  <si>
    <t>Sub Total</t>
  </si>
  <si>
    <t>Co-Operative Banks</t>
  </si>
  <si>
    <t>Regional Rural Banks</t>
  </si>
  <si>
    <t>Baroda Gramin Bank</t>
  </si>
  <si>
    <t>Saurashtra Gramin Bank</t>
  </si>
  <si>
    <t>Private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</si>
  <si>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</si>
  <si>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</si>
  <si>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</si>
  <si>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</si>
  <si>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</si>
  <si>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</si>
  <si>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</si>
  <si>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</si>
  <si>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</si>
  <si>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</si>
  <si>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</si>
  <si>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</si>
  <si>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</si>
  <si>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</si>
  <si>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</si>
  <si>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</si>
  <si>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</si>
  <si>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</si>
  <si>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</si>
  <si>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</si>
  <si>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</si>
  <si>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</si>
  <si>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Banks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</si>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</sst>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 * #,##0.00_ ;_ * \-#,##0.00_ ;_ * &quot;-&quot;??_ ;_ @_ "/>
    <numFmt numFmtId="164" formatCode="&quot;$&quot;#,##0.00"/>
    <numFmt numFmtId="165" formatCode="_(* #,##0.00_);_(* \(#,##0.00\);_(* &quot;-&quot;??_);_(@_)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name val="Arial Black"/>
      <family val="2"/>
    </font>
    <font>
      <sz val="20"/>
      <name val="Arial Black"/>
      <family val="2"/>
    </font>
    <font>
      <sz val="10"/>
      <color indexed="8"/>
      <name val="Arial"/>
      <family val="2"/>
    </font>
    <font>
      <sz val="10"/>
      <color theme="4" tint="-0.24994659260841701"/>
      <name val="Calibri"/>
      <family val="2"/>
      <scheme val="minor"/>
    </font>
    <font>
      <sz val="11"/>
      <color indexed="8"/>
      <name val="Calibri"/>
      <family val="2"/>
    </font>
    <font>
      <sz val="10"/>
      <color indexed="49"/>
      <name val="Calibri"/>
      <family val="2"/>
    </font>
    <font>
      <sz val="12"/>
      <name val="Arial"/>
      <family val="2"/>
    </font>
    <font>
      <sz val="16"/>
      <color theme="4" tint="-0.24994659260841701"/>
      <name val="Calibri"/>
      <family val="2"/>
    </font>
    <font>
      <sz val="14"/>
      <color theme="4" tint="-0.24994659260841701"/>
      <name val="Calibri"/>
      <family val="2"/>
    </font>
    <font>
      <u/>
      <sz val="10"/>
      <color theme="10"/>
      <name val="Calibri"/>
      <family val="2"/>
    </font>
    <font>
      <sz val="10"/>
      <color rgb="FF000000"/>
      <name val="Arial"/>
      <family val="2"/>
    </font>
    <font>
      <b/>
      <sz val="12"/>
      <color indexed="8"/>
      <name val="Arial Black"/>
      <family val="2"/>
    </font>
    <font>
      <b/>
      <sz val="13"/>
      <color indexed="8"/>
      <name val="Arial"/>
      <family val="2"/>
    </font>
    <font>
      <b/>
      <sz val="10"/>
      <name val="Arial"/>
      <family val="2"/>
    </font>
    <font>
      <b/>
      <sz val="12"/>
      <name val="Arial Black"/>
      <family val="2"/>
    </font>
    <font>
      <b/>
      <sz val="14"/>
      <color indexed="8"/>
      <name val="Arial Black"/>
      <family val="2"/>
    </font>
    <font>
      <b/>
      <sz val="14"/>
      <name val="Arial Black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05">
    <xf numFmtId="0" fontId="0" fillId="0" borderId="0"/>
    <xf numFmtId="0" fontId="6" fillId="2" borderId="0"/>
    <xf numFmtId="0" fontId="6" fillId="3" borderId="0"/>
    <xf numFmtId="0" fontId="6" fillId="4" borderId="0"/>
    <xf numFmtId="0" fontId="6" fillId="5" borderId="0"/>
    <xf numFmtId="0" fontId="6" fillId="6" borderId="0"/>
    <xf numFmtId="0" fontId="6" fillId="7" borderId="0"/>
    <xf numFmtId="0" fontId="6" fillId="8" borderId="0"/>
    <xf numFmtId="0" fontId="6" fillId="9" borderId="0"/>
    <xf numFmtId="0" fontId="6" fillId="10" borderId="0"/>
    <xf numFmtId="0" fontId="6" fillId="11" borderId="0"/>
    <xf numFmtId="0" fontId="6" fillId="12" borderId="0"/>
    <xf numFmtId="0" fontId="6" fillId="13" borderId="0"/>
    <xf numFmtId="0" fontId="7" fillId="14" borderId="0"/>
    <xf numFmtId="0" fontId="7" fillId="15" borderId="0"/>
    <xf numFmtId="0" fontId="7" fillId="16" borderId="0"/>
    <xf numFmtId="0" fontId="7" fillId="17" borderId="0"/>
    <xf numFmtId="0" fontId="7" fillId="18" borderId="0"/>
    <xf numFmtId="0" fontId="7" fillId="19" borderId="0"/>
    <xf numFmtId="0" fontId="7" fillId="20" borderId="0"/>
    <xf numFmtId="0" fontId="7" fillId="21" borderId="0"/>
    <xf numFmtId="0" fontId="7" fillId="22" borderId="0"/>
    <xf numFmtId="0" fontId="7" fillId="23" borderId="0"/>
    <xf numFmtId="0" fontId="7" fillId="24" borderId="0"/>
    <xf numFmtId="0" fontId="7" fillId="25" borderId="0"/>
    <xf numFmtId="0" fontId="8" fillId="26" borderId="0"/>
    <xf numFmtId="0" fontId="9" fillId="27" borderId="7"/>
    <xf numFmtId="0" fontId="10" fillId="28" borderId="8"/>
    <xf numFmtId="43" fontId="6" fillId="0" borderId="0"/>
    <xf numFmtId="165" fontId="2" fillId="0" borderId="0"/>
    <xf numFmtId="165" fontId="26" fillId="0" borderId="0"/>
    <xf numFmtId="0" fontId="27" fillId="0" borderId="0"/>
    <xf numFmtId="0" fontId="1" fillId="0" borderId="0"/>
    <xf numFmtId="0" fontId="11" fillId="0" borderId="0"/>
    <xf numFmtId="0" fontId="26" fillId="0" borderId="0">
      <alignment vertical="top" wrapText="1"/>
    </xf>
    <xf numFmtId="0" fontId="12" fillId="29" borderId="0"/>
    <xf numFmtId="0" fontId="13" fillId="0" borderId="9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4" fillId="0" borderId="1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11"/>
    <xf numFmtId="0" fontId="15" fillId="0" borderId="0"/>
    <xf numFmtId="0" fontId="26" fillId="0" borderId="0"/>
    <xf numFmtId="0" fontId="32" fillId="0" borderId="0">
      <alignment vertical="top" wrapText="1"/>
    </xf>
    <xf numFmtId="0" fontId="26" fillId="0" borderId="0"/>
    <xf numFmtId="0" fontId="16" fillId="30" borderId="7"/>
    <xf numFmtId="0" fontId="17" fillId="0" borderId="12"/>
    <xf numFmtId="0" fontId="18" fillId="31" borderId="0"/>
    <xf numFmtId="0" fontId="2" fillId="0" borderId="0"/>
    <xf numFmtId="0" fontId="2" fillId="0" borderId="0"/>
    <xf numFmtId="0" fontId="26" fillId="0" borderId="0">
      <alignment vertical="top" wrapText="1"/>
    </xf>
    <xf numFmtId="0" fontId="33" fillId="0" borderId="0"/>
    <xf numFmtId="0" fontId="26" fillId="0" borderId="0">
      <alignment vertical="top" wrapText="1"/>
    </xf>
    <xf numFmtId="0" fontId="33" fillId="0" borderId="0"/>
    <xf numFmtId="0" fontId="33" fillId="0" borderId="0"/>
    <xf numFmtId="0" fontId="28" fillId="0" borderId="0">
      <alignment vertical="top" wrapText="1"/>
    </xf>
    <xf numFmtId="0" fontId="26" fillId="0" borderId="0">
      <alignment vertical="top" wrapText="1"/>
    </xf>
    <xf numFmtId="0" fontId="33" fillId="0" borderId="0"/>
    <xf numFmtId="0" fontId="33" fillId="0" borderId="0"/>
    <xf numFmtId="0" fontId="33" fillId="0" borderId="0"/>
    <xf numFmtId="0" fontId="29" fillId="0" borderId="0"/>
    <xf numFmtId="0" fontId="26" fillId="0" borderId="0">
      <alignment vertical="top" wrapText="1"/>
    </xf>
    <xf numFmtId="0" fontId="33" fillId="0" borderId="0"/>
    <xf numFmtId="0" fontId="26" fillId="0" borderId="0">
      <alignment vertical="top" wrapText="1"/>
    </xf>
    <xf numFmtId="0" fontId="26" fillId="0" borderId="0">
      <alignment vertical="top" wrapText="1"/>
    </xf>
    <xf numFmtId="0" fontId="33" fillId="0" borderId="0"/>
    <xf numFmtId="0" fontId="25" fillId="0" borderId="0"/>
    <xf numFmtId="0" fontId="26" fillId="0" borderId="0">
      <alignment vertical="top" wrapText="1"/>
    </xf>
    <xf numFmtId="0" fontId="26" fillId="0" borderId="0">
      <alignment vertical="top" wrapText="1"/>
    </xf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>
      <alignment vertical="top" wrapText="1"/>
    </xf>
    <xf numFmtId="0" fontId="28" fillId="0" borderId="0">
      <alignment vertical="top" wrapText="1"/>
    </xf>
    <xf numFmtId="0" fontId="26" fillId="0" borderId="0">
      <alignment vertical="top" wrapText="1"/>
    </xf>
    <xf numFmtId="0" fontId="6" fillId="0" borderId="0"/>
    <xf numFmtId="0" fontId="26" fillId="0" borderId="0">
      <alignment vertical="top" wrapText="1"/>
    </xf>
    <xf numFmtId="0" fontId="28" fillId="0" borderId="0">
      <alignment vertical="top" wrapText="1"/>
    </xf>
    <xf numFmtId="0" fontId="26" fillId="0" borderId="0">
      <alignment vertical="top" wrapText="1"/>
    </xf>
    <xf numFmtId="0" fontId="6" fillId="0" borderId="0"/>
    <xf numFmtId="0" fontId="6" fillId="0" borderId="0"/>
    <xf numFmtId="0" fontId="26" fillId="0" borderId="0">
      <alignment vertical="top" wrapText="1"/>
    </xf>
    <xf numFmtId="0" fontId="1" fillId="32" borderId="13"/>
    <xf numFmtId="0" fontId="19" fillId="27" borderId="14"/>
    <xf numFmtId="9" fontId="28" fillId="0" borderId="0"/>
    <xf numFmtId="0" fontId="20" fillId="0" borderId="0"/>
    <xf numFmtId="0" fontId="21" fillId="0" borderId="15"/>
    <xf numFmtId="0" fontId="22" fillId="0" borderId="0"/>
  </cellStyleXfs>
  <cellXfs count="54">
    <xf numFmtId="0" fontId="0" fillId="0" borderId="0" xfId="0"/>
    <xf numFmtId="0" fontId="3" fillId="0" borderId="0" xfId="55" applyFont="1"/>
    <xf numFmtId="0" fontId="4" fillId="0" borderId="0" xfId="0" applyFont="1"/>
    <xf numFmtId="0" fontId="3" fillId="0" borderId="0" xfId="55" applyFont="1" applyAlignment="1">
      <alignment horizontal="left"/>
    </xf>
    <xf numFmtId="0" fontId="5" fillId="0" borderId="2" xfId="55" applyFont="1" applyBorder="1"/>
    <xf numFmtId="0" fontId="5" fillId="0" borderId="0" xfId="55" applyFont="1" applyAlignment="1">
      <alignment horizontal="center"/>
    </xf>
    <xf numFmtId="0" fontId="3" fillId="0" borderId="2" xfId="55" applyFont="1" applyBorder="1"/>
    <xf numFmtId="0" fontId="34" fillId="0" borderId="0" xfId="0" applyFont="1" applyAlignment="1">
      <alignment horizontal="center" vertical="center" wrapText="1"/>
    </xf>
    <xf numFmtId="0" fontId="35" fillId="0" borderId="0" xfId="0" applyFont="1"/>
    <xf numFmtId="0" fontId="34" fillId="0" borderId="0" xfId="0" applyFont="1"/>
    <xf numFmtId="0" fontId="4" fillId="0" borderId="16" xfId="0" applyFont="1" applyBorder="1"/>
    <xf numFmtId="0" fontId="34" fillId="0" borderId="16" xfId="0" applyFont="1" applyBorder="1"/>
    <xf numFmtId="0" fontId="35" fillId="0" borderId="16" xfId="0" applyFont="1" applyBorder="1"/>
    <xf numFmtId="2" fontId="4" fillId="0" borderId="16" xfId="0" applyNumberFormat="1" applyFont="1" applyBorder="1"/>
    <xf numFmtId="3" fontId="3" fillId="0" borderId="16" xfId="0" applyNumberFormat="1" applyFont="1" applyBorder="1" applyAlignment="1">
      <alignment horizontal="right"/>
    </xf>
    <xf numFmtId="0" fontId="5" fillId="0" borderId="0" xfId="55" applyFont="1"/>
    <xf numFmtId="0" fontId="5" fillId="33" borderId="2" xfId="55" applyFont="1" applyFill="1" applyBorder="1"/>
    <xf numFmtId="3" fontId="4" fillId="0" borderId="16" xfId="0" applyNumberFormat="1" applyFont="1" applyBorder="1"/>
    <xf numFmtId="0" fontId="3" fillId="0" borderId="16" xfId="0" applyFont="1" applyBorder="1"/>
    <xf numFmtId="0" fontId="34" fillId="0" borderId="17" xfId="0" applyFont="1" applyBorder="1"/>
    <xf numFmtId="0" fontId="34" fillId="0" borderId="4" xfId="0" applyFont="1" applyBorder="1"/>
    <xf numFmtId="0" fontId="4" fillId="0" borderId="4" xfId="0" applyFont="1" applyBorder="1"/>
    <xf numFmtId="0" fontId="37" fillId="0" borderId="1" xfId="55" applyFont="1" applyBorder="1" applyAlignment="1">
      <alignment horizontal="center" vertical="center"/>
    </xf>
    <xf numFmtId="17" fontId="37" fillId="0" borderId="16" xfId="55" applyNumberFormat="1" applyFont="1" applyBorder="1" applyAlignment="1">
      <alignment horizontal="center" vertical="center" wrapText="1"/>
    </xf>
    <xf numFmtId="0" fontId="38" fillId="0" borderId="16" xfId="0" applyFont="1" applyBorder="1"/>
    <xf numFmtId="3" fontId="39" fillId="0" borderId="16" xfId="0" applyNumberFormat="1" applyFont="1" applyBorder="1" applyAlignment="1">
      <alignment horizontal="right"/>
    </xf>
    <xf numFmtId="3" fontId="38" fillId="0" borderId="16" xfId="0" applyNumberFormat="1" applyFont="1" applyBorder="1"/>
    <xf numFmtId="3" fontId="38" fillId="0" borderId="16" xfId="0" applyNumberFormat="1" applyFont="1" applyBorder="1" applyAlignment="1">
      <alignment vertical="center"/>
    </xf>
    <xf numFmtId="2" fontId="38" fillId="0" borderId="16" xfId="0" applyNumberFormat="1" applyFont="1" applyBorder="1"/>
    <xf numFmtId="0" fontId="5" fillId="0" borderId="0" xfId="55" applyFont="1" applyAlignment="1">
      <alignment horizontal="right" vertical="center"/>
    </xf>
    <xf numFmtId="3" fontId="36" fillId="0" borderId="16" xfId="0" applyNumberFormat="1" applyFont="1" applyBorder="1"/>
    <xf numFmtId="3" fontId="39" fillId="0" borderId="16" xfId="0" applyNumberFormat="1" applyFont="1" applyBorder="1"/>
    <xf numFmtId="0" fontId="39" fillId="0" borderId="16" xfId="0" applyFont="1" applyBorder="1" applyAlignment="1">
      <alignment horizontal="center"/>
    </xf>
    <xf numFmtId="0" fontId="39" fillId="0" borderId="16" xfId="0" applyFont="1" applyBorder="1"/>
    <xf numFmtId="0" fontId="37" fillId="0" borderId="3" xfId="55" applyFont="1" applyBorder="1" applyAlignment="1">
      <alignment horizontal="center" vertical="center" wrapText="1"/>
    </xf>
    <xf numFmtId="0" fontId="37" fillId="0" borderId="4" xfId="55" applyFont="1" applyBorder="1" applyAlignment="1">
      <alignment horizontal="center" vertical="center" wrapText="1"/>
    </xf>
    <xf numFmtId="2" fontId="37" fillId="0" borderId="5" xfId="0" applyNumberFormat="1" applyFont="1" applyBorder="1" applyAlignment="1">
      <alignment horizontal="center" vertical="center" wrapText="1"/>
    </xf>
    <xf numFmtId="2" fontId="37" fillId="0" borderId="6" xfId="0" applyNumberFormat="1" applyFont="1" applyBorder="1" applyAlignment="1">
      <alignment horizontal="center" vertical="center" wrapText="1"/>
    </xf>
    <xf numFmtId="0" fontId="37" fillId="0" borderId="17" xfId="55" applyFont="1" applyBorder="1" applyAlignment="1">
      <alignment horizontal="center" vertical="center" wrapText="1"/>
    </xf>
    <xf numFmtId="0" fontId="23" fillId="0" borderId="0" xfId="55" applyFont="1" applyAlignment="1">
      <alignment horizontal="center"/>
    </xf>
    <xf numFmtId="0" fontId="24" fillId="0" borderId="0" xfId="55" applyFont="1" applyAlignment="1">
      <alignment horizontal="center"/>
    </xf>
    <xf numFmtId="0" fontId="34" fillId="0" borderId="16" xfId="0" applyFont="1" applyBorder="1"/>
    <xf numFmtId="0" fontId="37" fillId="0" borderId="3" xfId="55" applyFont="1" applyBorder="1" applyAlignment="1">
      <alignment horizontal="center" vertical="center"/>
    </xf>
    <xf numFmtId="0" fontId="37" fillId="0" borderId="4" xfId="55" applyFont="1" applyBorder="1" applyAlignment="1">
      <alignment horizontal="center" vertical="center"/>
    </xf>
    <xf numFmtId="164" fontId="37" fillId="0" borderId="5" xfId="55" applyNumberFormat="1" applyFont="1" applyBorder="1" applyAlignment="1">
      <alignment horizontal="center" vertical="center" wrapText="1"/>
    </xf>
    <xf numFmtId="164" fontId="37" fillId="0" borderId="6" xfId="55" applyNumberFormat="1" applyFont="1" applyBorder="1" applyAlignment="1">
      <alignment horizontal="center" vertical="center" wrapText="1"/>
    </xf>
    <xf numFmtId="0" fontId="37" fillId="0" borderId="5" xfId="55" applyFont="1" applyBorder="1" applyAlignment="1">
      <alignment horizontal="center" vertical="center" wrapText="1"/>
    </xf>
    <xf numFmtId="0" fontId="37" fillId="0" borderId="6" xfId="55" applyFont="1" applyBorder="1" applyAlignment="1">
      <alignment horizontal="center" vertical="center" wrapText="1"/>
    </xf>
    <xf numFmtId="0" fontId="37" fillId="0" borderId="1" xfId="55" applyFont="1" applyBorder="1" applyAlignment="1">
      <alignment horizontal="center" vertical="center" wrapText="1"/>
    </xf>
    <xf numFmtId="0" fontId="37" fillId="0" borderId="1" xfId="55" applyFont="1" applyBorder="1" applyAlignment="1">
      <alignment horizontal="center" vertical="center"/>
    </xf>
    <xf numFmtId="0" fontId="37" fillId="33" borderId="3" xfId="55" applyFont="1" applyFill="1" applyBorder="1" applyAlignment="1">
      <alignment horizontal="center" vertical="center" wrapText="1"/>
    </xf>
    <xf numFmtId="0" fontId="37" fillId="33" borderId="4" xfId="55" applyFont="1" applyFill="1" applyBorder="1" applyAlignment="1">
      <alignment horizontal="center" vertical="center" wrapText="1"/>
    </xf>
    <xf numFmtId="0" fontId="38" fillId="0" borderId="16" xfId="0" applyFont="1" applyBorder="1" applyAlignment="1">
      <alignment horizontal="center"/>
    </xf>
    <xf numFmtId="0" fontId="38" fillId="0" borderId="16" xfId="0" applyFont="1" applyBorder="1"/>
  </cellXfs>
  <cellStyles count="10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3" xfId="29" xr:uid="{00000000-0005-0000-0000-00001C000000}"/>
    <cellStyle name="Comma 4" xfId="30" xr:uid="{00000000-0005-0000-0000-00001D000000}"/>
    <cellStyle name="Excel Built-in Normal" xfId="31" xr:uid="{00000000-0005-0000-0000-00001E000000}"/>
    <cellStyle name="Excel Built-in Normal 2" xfId="32" xr:uid="{00000000-0005-0000-0000-00001F000000}"/>
    <cellStyle name="Explanatory Text" xfId="33" builtinId="53" customBuiltin="1"/>
    <cellStyle name="Followed Hyperlink" xfId="34" builtinId="9" customBuiltin="1"/>
    <cellStyle name="Good" xfId="35" builtinId="26" customBuiltin="1"/>
    <cellStyle name="Heading 1" xfId="36" builtinId="16" customBuiltin="1"/>
    <cellStyle name="Heading 1 2" xfId="37" xr:uid="{00000000-0005-0000-0000-000024000000}"/>
    <cellStyle name="Heading 1 2 2" xfId="38" xr:uid="{00000000-0005-0000-0000-000025000000}"/>
    <cellStyle name="Heading 1 3" xfId="39" xr:uid="{00000000-0005-0000-0000-000026000000}"/>
    <cellStyle name="Heading 1 4" xfId="40" xr:uid="{00000000-0005-0000-0000-000027000000}"/>
    <cellStyle name="Heading 2" xfId="41" builtinId="17" customBuiltin="1"/>
    <cellStyle name="Heading 2 2" xfId="42" xr:uid="{00000000-0005-0000-0000-000029000000}"/>
    <cellStyle name="Heading 2 2 2" xfId="43" xr:uid="{00000000-0005-0000-0000-00002A000000}"/>
    <cellStyle name="Heading 2 3" xfId="44" xr:uid="{00000000-0005-0000-0000-00002B000000}"/>
    <cellStyle name="Heading 2 4" xfId="45" xr:uid="{00000000-0005-0000-0000-00002C000000}"/>
    <cellStyle name="Heading 3" xfId="46" builtinId="18" customBuiltin="1"/>
    <cellStyle name="Heading 4" xfId="47" builtinId="19" customBuiltin="1"/>
    <cellStyle name="Hyperlink" xfId="48" builtinId="8" customBuiltin="1"/>
    <cellStyle name="Hyperlink 2" xfId="49" xr:uid="{00000000-0005-0000-0000-000030000000}"/>
    <cellStyle name="Hyperlink 3" xfId="50" xr:uid="{00000000-0005-0000-0000-000031000000}"/>
    <cellStyle name="Input" xfId="51" builtinId="20" customBuiltin="1"/>
    <cellStyle name="Linked Cell" xfId="52" builtinId="24" customBuiltin="1"/>
    <cellStyle name="Neutral" xfId="53" builtinId="28" customBuiltin="1"/>
    <cellStyle name="Normal" xfId="0" builtinId="0"/>
    <cellStyle name="Normal 190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2 2 2" xfId="58" xr:uid="{00000000-0005-0000-0000-00003A000000}"/>
    <cellStyle name="Normal 2 2 2 2 2" xfId="59" xr:uid="{00000000-0005-0000-0000-00003B000000}"/>
    <cellStyle name="Normal 2 2 2 2 3" xfId="60" xr:uid="{00000000-0005-0000-0000-00003C000000}"/>
    <cellStyle name="Normal 2 2 2 2 4" xfId="61" xr:uid="{00000000-0005-0000-0000-00003D000000}"/>
    <cellStyle name="Normal 2 2 2 3" xfId="62" xr:uid="{00000000-0005-0000-0000-00003E000000}"/>
    <cellStyle name="Normal 2 2 3" xfId="63" xr:uid="{00000000-0005-0000-0000-00003F000000}"/>
    <cellStyle name="Normal 2 2 4" xfId="64" xr:uid="{00000000-0005-0000-0000-000040000000}"/>
    <cellStyle name="Normal 2 2 5" xfId="65" xr:uid="{00000000-0005-0000-0000-000041000000}"/>
    <cellStyle name="Normal 2 2 6" xfId="66" xr:uid="{00000000-0005-0000-0000-000042000000}"/>
    <cellStyle name="Normal 2 3" xfId="67" xr:uid="{00000000-0005-0000-0000-000043000000}"/>
    <cellStyle name="Normal 2 3 2" xfId="68" xr:uid="{00000000-0005-0000-0000-000044000000}"/>
    <cellStyle name="Normal 2 3 2 2" xfId="69" xr:uid="{00000000-0005-0000-0000-000045000000}"/>
    <cellStyle name="Normal 2 3 2 3" xfId="70" xr:uid="{00000000-0005-0000-0000-000046000000}"/>
    <cellStyle name="Normal 2 3 3" xfId="71" xr:uid="{00000000-0005-0000-0000-000047000000}"/>
    <cellStyle name="Normal 2 3 4" xfId="72" xr:uid="{00000000-0005-0000-0000-000048000000}"/>
    <cellStyle name="Normal 2 4" xfId="73" xr:uid="{00000000-0005-0000-0000-000049000000}"/>
    <cellStyle name="Normal 2 5" xfId="74" xr:uid="{00000000-0005-0000-0000-00004A000000}"/>
    <cellStyle name="Normal 2 6" xfId="75" xr:uid="{00000000-0005-0000-0000-00004B000000}"/>
    <cellStyle name="Normal 224" xfId="76" xr:uid="{00000000-0005-0000-0000-00004C000000}"/>
    <cellStyle name="Normal 225" xfId="77" xr:uid="{00000000-0005-0000-0000-00004D000000}"/>
    <cellStyle name="Normal 226" xfId="78" xr:uid="{00000000-0005-0000-0000-00004E000000}"/>
    <cellStyle name="Normal 227" xfId="79" xr:uid="{00000000-0005-0000-0000-00004F000000}"/>
    <cellStyle name="Normal 228" xfId="80" xr:uid="{00000000-0005-0000-0000-000050000000}"/>
    <cellStyle name="Normal 230" xfId="81" xr:uid="{00000000-0005-0000-0000-000051000000}"/>
    <cellStyle name="Normal 231" xfId="82" xr:uid="{00000000-0005-0000-0000-000052000000}"/>
    <cellStyle name="Normal 232" xfId="83" xr:uid="{00000000-0005-0000-0000-000053000000}"/>
    <cellStyle name="Normal 233" xfId="84" xr:uid="{00000000-0005-0000-0000-000054000000}"/>
    <cellStyle name="Normal 234" xfId="85" xr:uid="{00000000-0005-0000-0000-000055000000}"/>
    <cellStyle name="Normal 235" xfId="86" xr:uid="{00000000-0005-0000-0000-000056000000}"/>
    <cellStyle name="Normal 238" xfId="87" xr:uid="{00000000-0005-0000-0000-000057000000}"/>
    <cellStyle name="Normal 239" xfId="88" xr:uid="{00000000-0005-0000-0000-000058000000}"/>
    <cellStyle name="Normal 3" xfId="89" xr:uid="{00000000-0005-0000-0000-000059000000}"/>
    <cellStyle name="Normal 3 2" xfId="90" xr:uid="{00000000-0005-0000-0000-00005A000000}"/>
    <cellStyle name="Normal 3 2 2" xfId="91" xr:uid="{00000000-0005-0000-0000-00005B000000}"/>
    <cellStyle name="Normal 3 2 3" xfId="92" xr:uid="{00000000-0005-0000-0000-00005C000000}"/>
    <cellStyle name="Normal 3 3" xfId="93" xr:uid="{00000000-0005-0000-0000-00005D000000}"/>
    <cellStyle name="Normal 4" xfId="94" xr:uid="{00000000-0005-0000-0000-00005E000000}"/>
    <cellStyle name="Normal 5" xfId="95" xr:uid="{00000000-0005-0000-0000-00005F000000}"/>
    <cellStyle name="Normal 6" xfId="96" xr:uid="{00000000-0005-0000-0000-000060000000}"/>
    <cellStyle name="Normal 7" xfId="97" xr:uid="{00000000-0005-0000-0000-000061000000}"/>
    <cellStyle name="Normal 8" xfId="98" xr:uid="{00000000-0005-0000-0000-000062000000}"/>
    <cellStyle name="Note" xfId="99" builtinId="10" customBuiltin="1"/>
    <cellStyle name="Output" xfId="100" builtinId="21" customBuiltin="1"/>
    <cellStyle name="Percent 2" xfId="101" xr:uid="{00000000-0005-0000-0000-000065000000}"/>
    <cellStyle name="Title" xfId="102" builtinId="15" customBuiltin="1"/>
    <cellStyle name="Total" xfId="103" builtinId="25" customBuiltin="1"/>
    <cellStyle name="Warning Text" xfId="104" builtinId="11" customBuiltin="1"/>
  </cellStyles>
  <dxfs count="7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4" tint="-0.249977111117893"/>
      </font>
    </dxf>
    <dxf>
      <font>
        <b/>
        <color theme="4" tint="-0.249977111117893"/>
      </font>
    </dxf>
    <dxf>
      <font>
        <b/>
        <i val="0"/>
      </font>
      <border>
        <top style="double">
          <color theme="4"/>
        </top>
      </border>
    </dxf>
    <dxf>
      <font>
        <color theme="2" tint="-0.749961851863155"/>
      </font>
      <border>
        <left/>
        <right/>
        <vertical/>
        <horizontal/>
      </border>
    </dxf>
    <dxf>
      <font>
        <color theme="4" tint="-0.249977111117893"/>
      </font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</dxfs>
  <tableStyles count="1" defaultTableStyle="TableStyleMedium9" defaultPivotStyle="PivotStyleLight16">
    <tableStyle name="Sales Invoice Table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4"/>
  <sheetViews>
    <sheetView view="pageBreakPreview" zoomScale="90" zoomScaleNormal="78" zoomScaleSheetLayoutView="90" workbookViewId="0">
      <selection activeCell="C22" activeCellId="1" sqref="C19 C22"/>
    </sheetView>
  </sheetViews>
  <sheetFormatPr defaultRowHeight="15" x14ac:dyDescent="0.25"/>
  <cols>
    <col min="1" max="1" width="5" style="2" customWidth="1"/>
    <col min="2" max="2" width="30.7109375" style="2" bestFit="1" customWidth="1"/>
    <col min="3" max="3" width="18.5703125" style="2" customWidth="1"/>
    <col min="4" max="4" width="16.5703125" style="2" customWidth="1"/>
    <col min="5" max="5" width="15.42578125" style="2" customWidth="1"/>
    <col min="6" max="6" width="11.140625" style="2" customWidth="1"/>
    <col min="7" max="8" width="14.5703125" style="2" customWidth="1"/>
    <col min="9" max="9" width="14.5703125" style="2" bestFit="1" customWidth="1"/>
    <col min="10" max="10" width="11.28515625" style="2" bestFit="1" customWidth="1"/>
    <col min="11" max="13" width="13.28515625" style="2" customWidth="1"/>
    <col min="14" max="14" width="14.5703125" style="2" bestFit="1" customWidth="1"/>
    <col min="15" max="15" width="11.7109375" style="2" bestFit="1" customWidth="1"/>
    <col min="16" max="16" width="12" style="2" customWidth="1"/>
    <col min="17" max="17" width="15.140625" style="2" customWidth="1"/>
    <col min="18" max="18" width="11.7109375" style="2" bestFit="1" customWidth="1"/>
    <col min="19" max="19" width="11.85546875" style="2" customWidth="1"/>
    <col min="20" max="20" width="10.85546875" style="2" customWidth="1"/>
    <col min="21" max="21" width="11.7109375" style="2" bestFit="1" customWidth="1"/>
    <col min="22" max="23" width="16.42578125" style="2" bestFit="1" customWidth="1"/>
    <col min="24" max="25" width="12.5703125" style="2" customWidth="1"/>
    <col min="26" max="26" width="11.42578125" style="2" customWidth="1"/>
    <col min="27" max="27" width="19.28515625" style="2" bestFit="1" customWidth="1"/>
    <col min="28" max="28" width="11.85546875" style="2" customWidth="1"/>
    <col min="29" max="29" width="9.140625" style="2" hidden="1" customWidth="1"/>
    <col min="30" max="30" width="12.5703125" style="2" hidden="1" customWidth="1"/>
    <col min="31" max="32" width="9.140625" style="2" hidden="1" customWidth="1"/>
    <col min="33" max="16384" width="9.140625" style="2"/>
  </cols>
  <sheetData>
    <row r="1" spans="1:32" ht="31.5" x14ac:dyDescent="0.6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</row>
    <row r="2" spans="1:32" ht="24.75" x14ac:dyDescent="0.5">
      <c r="A2" s="39" t="s">
        <v>35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</row>
    <row r="3" spans="1:32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1"/>
      <c r="S3" s="1"/>
      <c r="T3" s="1"/>
      <c r="U3" s="1"/>
      <c r="V3" s="1"/>
      <c r="W3" s="5"/>
      <c r="X3" s="5"/>
      <c r="Y3" s="5"/>
      <c r="Z3" s="1"/>
      <c r="AA3" s="1"/>
      <c r="AB3" s="5" t="s">
        <v>1</v>
      </c>
    </row>
    <row r="4" spans="1:32" ht="15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Q4" s="4"/>
      <c r="R4" s="4"/>
      <c r="S4" s="4"/>
      <c r="T4" s="4"/>
      <c r="U4" s="4"/>
      <c r="V4" s="16"/>
      <c r="W4" s="4"/>
      <c r="X4" s="4"/>
      <c r="Y4" s="4"/>
      <c r="Z4" s="4"/>
      <c r="AA4" s="15"/>
      <c r="AB4" s="29" t="s">
        <v>34</v>
      </c>
    </row>
    <row r="5" spans="1:32" ht="90" customHeight="1" x14ac:dyDescent="0.25">
      <c r="A5" s="44" t="s">
        <v>2</v>
      </c>
      <c r="B5" s="46" t="s">
        <v>3</v>
      </c>
      <c r="C5" s="46" t="s">
        <v>31</v>
      </c>
      <c r="D5" s="34" t="s">
        <v>4</v>
      </c>
      <c r="E5" s="35"/>
      <c r="F5" s="34" t="s">
        <v>5</v>
      </c>
      <c r="G5" s="35"/>
      <c r="H5" s="42" t="s">
        <v>6</v>
      </c>
      <c r="I5" s="43"/>
      <c r="J5" s="34" t="s">
        <v>7</v>
      </c>
      <c r="K5" s="35"/>
      <c r="L5" s="34" t="s">
        <v>8</v>
      </c>
      <c r="M5" s="35"/>
      <c r="N5" s="34" t="s">
        <v>9</v>
      </c>
      <c r="O5" s="43"/>
      <c r="P5" s="48" t="s">
        <v>10</v>
      </c>
      <c r="Q5" s="49"/>
      <c r="R5" s="34" t="s">
        <v>11</v>
      </c>
      <c r="S5" s="35"/>
      <c r="T5" s="34" t="s">
        <v>12</v>
      </c>
      <c r="U5" s="43"/>
      <c r="V5" s="50" t="s">
        <v>13</v>
      </c>
      <c r="W5" s="51"/>
      <c r="X5" s="34" t="s">
        <v>28</v>
      </c>
      <c r="Y5" s="38"/>
      <c r="Z5" s="35"/>
      <c r="AA5" s="36" t="s">
        <v>29</v>
      </c>
      <c r="AB5" s="36" t="s">
        <v>30</v>
      </c>
    </row>
    <row r="6" spans="1:32" ht="19.5" x14ac:dyDescent="0.25">
      <c r="A6" s="45"/>
      <c r="B6" s="47"/>
      <c r="C6" s="47"/>
      <c r="D6" s="22" t="s">
        <v>14</v>
      </c>
      <c r="E6" s="22" t="s">
        <v>15</v>
      </c>
      <c r="F6" s="22" t="s">
        <v>14</v>
      </c>
      <c r="G6" s="22" t="s">
        <v>15</v>
      </c>
      <c r="H6" s="22" t="s">
        <v>14</v>
      </c>
      <c r="I6" s="22" t="s">
        <v>15</v>
      </c>
      <c r="J6" s="22" t="s">
        <v>14</v>
      </c>
      <c r="K6" s="22" t="s">
        <v>15</v>
      </c>
      <c r="L6" s="22" t="s">
        <v>14</v>
      </c>
      <c r="M6" s="22" t="s">
        <v>15</v>
      </c>
      <c r="N6" s="22" t="s">
        <v>14</v>
      </c>
      <c r="O6" s="22" t="s">
        <v>15</v>
      </c>
      <c r="P6" s="22" t="s">
        <v>14</v>
      </c>
      <c r="Q6" s="22" t="s">
        <v>15</v>
      </c>
      <c r="R6" s="22" t="s">
        <v>14</v>
      </c>
      <c r="S6" s="22" t="s">
        <v>15</v>
      </c>
      <c r="T6" s="22" t="s">
        <v>14</v>
      </c>
      <c r="U6" s="22" t="s">
        <v>15</v>
      </c>
      <c r="V6" s="22" t="s">
        <v>14</v>
      </c>
      <c r="W6" s="22" t="s">
        <v>15</v>
      </c>
      <c r="X6" s="23">
        <v>45717</v>
      </c>
      <c r="Y6" s="23">
        <v>45809</v>
      </c>
      <c r="Z6" s="23">
        <v>45901</v>
      </c>
      <c r="AA6" s="37"/>
      <c r="AB6" s="37"/>
    </row>
    <row r="7" spans="1:32" ht="19.5" customHeight="1" x14ac:dyDescent="0.25">
      <c r="B7" s="7" t="s">
        <v>36</v>
      </c>
      <c r="C7" s="7"/>
    </row>
    <row r="8" spans="1:32" x14ac:dyDescent="0.25">
      <c r="A8" s="10">
        <v>1</v>
      </c>
      <c r="B8" s="10" t="s">
        <v>37</v>
      </c>
      <c r="C8" s="14">
        <v>11900841</v>
      </c>
      <c r="D8" s="17">
        <v>1021337</v>
      </c>
      <c r="E8" s="17">
        <v>2474094</v>
      </c>
      <c r="F8" s="17">
        <v>74695</v>
      </c>
      <c r="G8" s="17">
        <v>218921</v>
      </c>
      <c r="H8" s="17">
        <v>165191</v>
      </c>
      <c r="I8" s="17">
        <v>314318</v>
      </c>
      <c r="J8" s="17">
        <v>679</v>
      </c>
      <c r="K8" s="17">
        <v>1784</v>
      </c>
      <c r="L8" s="17">
        <v>25066</v>
      </c>
      <c r="M8" s="17">
        <v>42929</v>
      </c>
      <c r="N8" s="17">
        <v>134280</v>
      </c>
      <c r="O8" s="17">
        <v>53607</v>
      </c>
      <c r="P8" s="17">
        <v>53453</v>
      </c>
      <c r="Q8" s="17">
        <v>157220</v>
      </c>
      <c r="R8" s="17">
        <v>8511</v>
      </c>
      <c r="S8" s="17">
        <v>194</v>
      </c>
      <c r="T8" s="17">
        <v>0</v>
      </c>
      <c r="U8" s="17">
        <v>0</v>
      </c>
      <c r="V8" s="17">
        <v>1483212</v>
      </c>
      <c r="W8" s="17">
        <v>3263067</v>
      </c>
      <c r="X8" s="13">
        <v>27.838657471545542</v>
      </c>
      <c r="Y8" s="13">
        <v>27.660048958364253</v>
      </c>
      <c r="Z8" s="13">
        <f t="shared" ref="Z8:Z19" si="0">(W8/AC8)*100</f>
        <v>27.418793344100639</v>
      </c>
      <c r="AA8" s="17">
        <v>6434311</v>
      </c>
      <c r="AB8" s="13">
        <f>(Q8/AA8)*100</f>
        <v>2.4434628664980602</v>
      </c>
      <c r="AC8" s="10">
        <v>11900841</v>
      </c>
      <c r="AD8" s="10"/>
      <c r="AE8" s="10">
        <v>1060361</v>
      </c>
      <c r="AF8" s="10">
        <v>2438927</v>
      </c>
    </row>
    <row r="9" spans="1:32" x14ac:dyDescent="0.25">
      <c r="A9" s="10">
        <v>2</v>
      </c>
      <c r="B9" s="10" t="s">
        <v>38</v>
      </c>
      <c r="C9" s="14">
        <v>2870322</v>
      </c>
      <c r="D9" s="17">
        <v>164592</v>
      </c>
      <c r="E9" s="17">
        <v>416129</v>
      </c>
      <c r="F9" s="17">
        <v>4999</v>
      </c>
      <c r="G9" s="17">
        <v>16222</v>
      </c>
      <c r="H9" s="17">
        <v>2505</v>
      </c>
      <c r="I9" s="17">
        <v>7174</v>
      </c>
      <c r="J9" s="17">
        <v>173</v>
      </c>
      <c r="K9" s="17">
        <v>716</v>
      </c>
      <c r="L9" s="17">
        <v>138</v>
      </c>
      <c r="M9" s="17">
        <v>990</v>
      </c>
      <c r="N9" s="17">
        <v>12559</v>
      </c>
      <c r="O9" s="17">
        <v>1977</v>
      </c>
      <c r="P9" s="17">
        <v>6616</v>
      </c>
      <c r="Q9" s="17">
        <v>24867</v>
      </c>
      <c r="R9" s="17">
        <v>141</v>
      </c>
      <c r="S9" s="17">
        <v>4</v>
      </c>
      <c r="T9" s="17">
        <v>2162</v>
      </c>
      <c r="U9" s="17">
        <v>5771</v>
      </c>
      <c r="V9" s="17">
        <v>193885</v>
      </c>
      <c r="W9" s="17">
        <v>473850</v>
      </c>
      <c r="X9" s="13">
        <v>15.136271821362463</v>
      </c>
      <c r="Y9" s="13">
        <v>15.666122374041072</v>
      </c>
      <c r="Z9" s="13">
        <f t="shared" si="0"/>
        <v>16.508600777195031</v>
      </c>
      <c r="AA9" s="17">
        <v>1837996</v>
      </c>
      <c r="AB9" s="13">
        <f t="shared" ref="AB9:AB22" si="1">(Q9/AA9)*100</f>
        <v>1.3529409204372589</v>
      </c>
      <c r="AC9" s="10">
        <v>2870322</v>
      </c>
      <c r="AD9" s="10"/>
      <c r="AE9" s="10">
        <v>193885</v>
      </c>
      <c r="AF9" s="10">
        <v>473850</v>
      </c>
    </row>
    <row r="10" spans="1:32" x14ac:dyDescent="0.25">
      <c r="A10" s="10">
        <v>3</v>
      </c>
      <c r="B10" s="10" t="s">
        <v>39</v>
      </c>
      <c r="C10" s="14">
        <v>640954</v>
      </c>
      <c r="D10" s="17">
        <v>3010</v>
      </c>
      <c r="E10" s="17">
        <v>50821</v>
      </c>
      <c r="F10" s="17">
        <v>510</v>
      </c>
      <c r="G10" s="17">
        <v>3655</v>
      </c>
      <c r="H10" s="17">
        <v>281</v>
      </c>
      <c r="I10" s="17">
        <v>2217</v>
      </c>
      <c r="J10" s="17">
        <v>0</v>
      </c>
      <c r="K10" s="17">
        <v>0</v>
      </c>
      <c r="L10" s="17">
        <v>22</v>
      </c>
      <c r="M10" s="17">
        <v>35</v>
      </c>
      <c r="N10" s="17">
        <v>929</v>
      </c>
      <c r="O10" s="17">
        <v>151</v>
      </c>
      <c r="P10" s="17">
        <v>598</v>
      </c>
      <c r="Q10" s="17">
        <v>3822</v>
      </c>
      <c r="R10" s="17">
        <v>0</v>
      </c>
      <c r="S10" s="17">
        <v>0</v>
      </c>
      <c r="T10" s="17">
        <v>351</v>
      </c>
      <c r="U10" s="17">
        <v>347</v>
      </c>
      <c r="V10" s="17">
        <v>5701</v>
      </c>
      <c r="W10" s="17">
        <v>61048</v>
      </c>
      <c r="X10" s="13">
        <v>12.044868334233099</v>
      </c>
      <c r="Y10" s="13">
        <v>10.340149962598595</v>
      </c>
      <c r="Z10" s="13">
        <f t="shared" si="0"/>
        <v>9.5245524639833761</v>
      </c>
      <c r="AA10" s="17">
        <v>438715</v>
      </c>
      <c r="AB10" s="13">
        <f t="shared" si="1"/>
        <v>0.87118060699998867</v>
      </c>
      <c r="AC10" s="10">
        <v>640954</v>
      </c>
      <c r="AD10" s="10"/>
      <c r="AE10" s="10">
        <v>5701</v>
      </c>
      <c r="AF10" s="10">
        <v>61048</v>
      </c>
    </row>
    <row r="11" spans="1:32" x14ac:dyDescent="0.25">
      <c r="A11" s="10">
        <v>4</v>
      </c>
      <c r="B11" s="10" t="s">
        <v>40</v>
      </c>
      <c r="C11" s="14">
        <v>1676401</v>
      </c>
      <c r="D11" s="17">
        <v>32043</v>
      </c>
      <c r="E11" s="17">
        <v>98195</v>
      </c>
      <c r="F11" s="17">
        <v>4069</v>
      </c>
      <c r="G11" s="17">
        <v>11959</v>
      </c>
      <c r="H11" s="17">
        <v>3336</v>
      </c>
      <c r="I11" s="17">
        <v>11869</v>
      </c>
      <c r="J11" s="17">
        <v>2919</v>
      </c>
      <c r="K11" s="17">
        <v>239</v>
      </c>
      <c r="L11" s="17">
        <v>228</v>
      </c>
      <c r="M11" s="17">
        <v>340</v>
      </c>
      <c r="N11" s="17">
        <v>5824</v>
      </c>
      <c r="O11" s="17">
        <v>2146</v>
      </c>
      <c r="P11" s="17">
        <v>10189</v>
      </c>
      <c r="Q11" s="17">
        <v>77149</v>
      </c>
      <c r="R11" s="17">
        <v>21887</v>
      </c>
      <c r="S11" s="17">
        <v>0</v>
      </c>
      <c r="T11" s="17">
        <v>4028</v>
      </c>
      <c r="U11" s="17">
        <v>31424</v>
      </c>
      <c r="V11" s="17">
        <v>84523</v>
      </c>
      <c r="W11" s="17">
        <v>233321</v>
      </c>
      <c r="X11" s="13">
        <v>16.047352729415074</v>
      </c>
      <c r="Y11" s="13">
        <v>14.830129161515837</v>
      </c>
      <c r="Z11" s="13">
        <f t="shared" si="0"/>
        <v>13.917970700327666</v>
      </c>
      <c r="AA11" s="17">
        <v>884579</v>
      </c>
      <c r="AB11" s="13">
        <f t="shared" si="1"/>
        <v>8.7215500254923519</v>
      </c>
      <c r="AC11" s="10">
        <v>1676401</v>
      </c>
      <c r="AD11" s="10"/>
      <c r="AE11" s="10">
        <v>48808</v>
      </c>
      <c r="AF11" s="10">
        <v>186137</v>
      </c>
    </row>
    <row r="12" spans="1:32" x14ac:dyDescent="0.25">
      <c r="A12" s="10">
        <v>5</v>
      </c>
      <c r="B12" s="10" t="s">
        <v>41</v>
      </c>
      <c r="C12" s="14">
        <v>1585653</v>
      </c>
      <c r="D12" s="17">
        <v>54376</v>
      </c>
      <c r="E12" s="17">
        <v>167572</v>
      </c>
      <c r="F12" s="17">
        <v>2705</v>
      </c>
      <c r="G12" s="17">
        <v>13467</v>
      </c>
      <c r="H12" s="17">
        <v>2182</v>
      </c>
      <c r="I12" s="17">
        <v>6959</v>
      </c>
      <c r="J12" s="17">
        <v>0</v>
      </c>
      <c r="K12" s="17">
        <v>0</v>
      </c>
      <c r="L12" s="17">
        <v>559</v>
      </c>
      <c r="M12" s="17">
        <v>1284</v>
      </c>
      <c r="N12" s="17">
        <v>193</v>
      </c>
      <c r="O12" s="17">
        <v>67</v>
      </c>
      <c r="P12" s="17">
        <v>78</v>
      </c>
      <c r="Q12" s="17">
        <v>288</v>
      </c>
      <c r="R12" s="17">
        <v>1</v>
      </c>
      <c r="S12" s="17">
        <v>0</v>
      </c>
      <c r="T12" s="17">
        <v>1351</v>
      </c>
      <c r="U12" s="17">
        <v>4152</v>
      </c>
      <c r="V12" s="17">
        <v>61445</v>
      </c>
      <c r="W12" s="17">
        <v>193789</v>
      </c>
      <c r="X12" s="13">
        <v>12.140905813414218</v>
      </c>
      <c r="Y12" s="13">
        <v>11.438633508636538</v>
      </c>
      <c r="Z12" s="13">
        <f t="shared" si="0"/>
        <v>12.2214002685329</v>
      </c>
      <c r="AA12" s="17">
        <v>1142157</v>
      </c>
      <c r="AB12" s="13">
        <f t="shared" si="1"/>
        <v>2.5215447613594278E-2</v>
      </c>
      <c r="AC12" s="10">
        <v>1585653</v>
      </c>
      <c r="AD12" s="10"/>
      <c r="AE12" s="10">
        <v>58630</v>
      </c>
      <c r="AF12" s="10">
        <v>172824</v>
      </c>
    </row>
    <row r="13" spans="1:32" x14ac:dyDescent="0.25">
      <c r="A13" s="10">
        <v>6</v>
      </c>
      <c r="B13" s="10" t="s">
        <v>42</v>
      </c>
      <c r="C13" s="14">
        <v>1805124</v>
      </c>
      <c r="D13" s="17">
        <v>0</v>
      </c>
      <c r="E13" s="17">
        <v>0</v>
      </c>
      <c r="F13" s="17">
        <v>509</v>
      </c>
      <c r="G13" s="17">
        <v>3567</v>
      </c>
      <c r="H13" s="17">
        <v>292</v>
      </c>
      <c r="I13" s="17">
        <v>1965</v>
      </c>
      <c r="J13" s="17">
        <v>1</v>
      </c>
      <c r="K13" s="17">
        <v>0</v>
      </c>
      <c r="L13" s="17">
        <v>0</v>
      </c>
      <c r="M13" s="17">
        <v>0</v>
      </c>
      <c r="N13" s="17">
        <v>332</v>
      </c>
      <c r="O13" s="17">
        <v>208</v>
      </c>
      <c r="P13" s="17">
        <v>1244</v>
      </c>
      <c r="Q13" s="17">
        <v>18269</v>
      </c>
      <c r="R13" s="17">
        <v>0</v>
      </c>
      <c r="S13" s="17">
        <v>0</v>
      </c>
      <c r="T13" s="17">
        <v>51</v>
      </c>
      <c r="U13" s="17">
        <v>553</v>
      </c>
      <c r="V13" s="17">
        <v>2429</v>
      </c>
      <c r="W13" s="17">
        <v>24562</v>
      </c>
      <c r="X13" s="13">
        <v>2.1159536928124805</v>
      </c>
      <c r="Y13" s="13">
        <v>1.4108835255657843</v>
      </c>
      <c r="Z13" s="13">
        <f t="shared" si="0"/>
        <v>1.3606821470436381</v>
      </c>
      <c r="AA13" s="17">
        <v>707980</v>
      </c>
      <c r="AB13" s="13">
        <f t="shared" si="1"/>
        <v>2.580440125427272</v>
      </c>
      <c r="AC13" s="10">
        <v>1805124</v>
      </c>
      <c r="AD13" s="10"/>
      <c r="AE13" s="10">
        <v>14249</v>
      </c>
      <c r="AF13" s="10">
        <v>37822</v>
      </c>
    </row>
    <row r="14" spans="1:32" x14ac:dyDescent="0.25">
      <c r="A14" s="10">
        <v>7</v>
      </c>
      <c r="B14" s="10" t="s">
        <v>43</v>
      </c>
      <c r="C14" s="14">
        <v>749633</v>
      </c>
      <c r="D14" s="17">
        <v>10387</v>
      </c>
      <c r="E14" s="17">
        <v>26804</v>
      </c>
      <c r="F14" s="17">
        <v>324</v>
      </c>
      <c r="G14" s="17">
        <v>719</v>
      </c>
      <c r="H14" s="17">
        <v>89</v>
      </c>
      <c r="I14" s="17">
        <v>140</v>
      </c>
      <c r="J14" s="17">
        <v>2</v>
      </c>
      <c r="K14" s="17">
        <v>0</v>
      </c>
      <c r="L14" s="17">
        <v>256</v>
      </c>
      <c r="M14" s="17">
        <v>211</v>
      </c>
      <c r="N14" s="17">
        <v>196</v>
      </c>
      <c r="O14" s="17">
        <v>128</v>
      </c>
      <c r="P14" s="17">
        <v>692</v>
      </c>
      <c r="Q14" s="17">
        <v>1255</v>
      </c>
      <c r="R14" s="17">
        <v>0</v>
      </c>
      <c r="S14" s="17">
        <v>0</v>
      </c>
      <c r="T14" s="17">
        <v>15248</v>
      </c>
      <c r="U14" s="17">
        <v>29202</v>
      </c>
      <c r="V14" s="17">
        <v>27194</v>
      </c>
      <c r="W14" s="17">
        <v>58459</v>
      </c>
      <c r="X14" s="13">
        <v>8.9915454615821631</v>
      </c>
      <c r="Y14" s="13">
        <v>7.1206717770304975</v>
      </c>
      <c r="Z14" s="13">
        <f t="shared" si="0"/>
        <v>7.7983493256033283</v>
      </c>
      <c r="AA14" s="17">
        <v>438620</v>
      </c>
      <c r="AB14" s="13">
        <f t="shared" si="1"/>
        <v>0.2861246637180247</v>
      </c>
      <c r="AC14" s="10">
        <v>749633</v>
      </c>
      <c r="AD14" s="10"/>
      <c r="AE14" s="10">
        <v>15248</v>
      </c>
      <c r="AF14" s="10">
        <v>29202</v>
      </c>
    </row>
    <row r="15" spans="1:32" x14ac:dyDescent="0.25">
      <c r="A15" s="10">
        <v>8</v>
      </c>
      <c r="B15" s="10" t="s">
        <v>44</v>
      </c>
      <c r="C15" s="14">
        <v>2580731</v>
      </c>
      <c r="D15" s="17">
        <v>42841</v>
      </c>
      <c r="E15" s="17">
        <v>100005</v>
      </c>
      <c r="F15" s="17">
        <v>45</v>
      </c>
      <c r="G15" s="17">
        <v>202</v>
      </c>
      <c r="H15" s="17">
        <v>60</v>
      </c>
      <c r="I15" s="17">
        <v>274</v>
      </c>
      <c r="J15" s="17">
        <v>0</v>
      </c>
      <c r="K15" s="17">
        <v>0</v>
      </c>
      <c r="L15" s="17">
        <v>0</v>
      </c>
      <c r="M15" s="17">
        <v>0</v>
      </c>
      <c r="N15" s="17">
        <v>48</v>
      </c>
      <c r="O15" s="17">
        <v>28</v>
      </c>
      <c r="P15" s="17">
        <v>80</v>
      </c>
      <c r="Q15" s="17">
        <v>701</v>
      </c>
      <c r="R15" s="17">
        <v>0</v>
      </c>
      <c r="S15" s="17">
        <v>0</v>
      </c>
      <c r="T15" s="17">
        <v>2546</v>
      </c>
      <c r="U15" s="17">
        <v>17362</v>
      </c>
      <c r="V15" s="17">
        <v>45620</v>
      </c>
      <c r="W15" s="17">
        <v>118572</v>
      </c>
      <c r="X15" s="13">
        <v>4.4730455571502024</v>
      </c>
      <c r="Y15" s="13">
        <v>4.4562693063971333</v>
      </c>
      <c r="Z15" s="13">
        <f t="shared" si="0"/>
        <v>4.5945121750387781</v>
      </c>
      <c r="AA15" s="17">
        <v>1259969</v>
      </c>
      <c r="AB15" s="13">
        <f t="shared" si="1"/>
        <v>5.5636289464264604E-2</v>
      </c>
      <c r="AC15" s="10">
        <v>2580731</v>
      </c>
      <c r="AD15" s="10"/>
      <c r="AE15" s="10">
        <v>45620</v>
      </c>
      <c r="AF15" s="10">
        <v>118572</v>
      </c>
    </row>
    <row r="16" spans="1:32" x14ac:dyDescent="0.25">
      <c r="A16" s="10">
        <v>9</v>
      </c>
      <c r="B16" s="10" t="s">
        <v>45</v>
      </c>
      <c r="C16" s="14">
        <v>111798</v>
      </c>
      <c r="D16" s="17">
        <v>260</v>
      </c>
      <c r="E16" s="17">
        <v>1471</v>
      </c>
      <c r="F16" s="17">
        <v>101</v>
      </c>
      <c r="G16" s="17">
        <v>566</v>
      </c>
      <c r="H16" s="17">
        <v>75</v>
      </c>
      <c r="I16" s="17">
        <v>486</v>
      </c>
      <c r="J16" s="17">
        <v>0</v>
      </c>
      <c r="K16" s="17">
        <v>0</v>
      </c>
      <c r="L16" s="17">
        <v>3</v>
      </c>
      <c r="M16" s="17">
        <v>24</v>
      </c>
      <c r="N16" s="17">
        <v>398</v>
      </c>
      <c r="O16" s="17">
        <v>72</v>
      </c>
      <c r="P16" s="17">
        <v>230</v>
      </c>
      <c r="Q16" s="17">
        <v>1243</v>
      </c>
      <c r="R16" s="17">
        <v>6</v>
      </c>
      <c r="S16" s="17">
        <v>0</v>
      </c>
      <c r="T16" s="17">
        <v>0</v>
      </c>
      <c r="U16" s="17">
        <v>0</v>
      </c>
      <c r="V16" s="17">
        <v>1073</v>
      </c>
      <c r="W16" s="17">
        <v>3862</v>
      </c>
      <c r="X16" s="13">
        <v>1.9425442233278054</v>
      </c>
      <c r="Y16" s="13">
        <v>2.0023429905532617</v>
      </c>
      <c r="Z16" s="13">
        <f t="shared" si="0"/>
        <v>3.4544446233385213</v>
      </c>
      <c r="AA16" s="17">
        <v>57393</v>
      </c>
      <c r="AB16" s="13">
        <f t="shared" si="1"/>
        <v>2.1657693446936039</v>
      </c>
      <c r="AC16" s="10">
        <v>111798</v>
      </c>
      <c r="AD16" s="10"/>
      <c r="AE16" s="10">
        <v>1060</v>
      </c>
      <c r="AF16" s="10">
        <v>3782</v>
      </c>
    </row>
    <row r="17" spans="1:32" x14ac:dyDescent="0.25">
      <c r="A17" s="10">
        <v>10</v>
      </c>
      <c r="B17" s="10" t="s">
        <v>46</v>
      </c>
      <c r="C17" s="14">
        <v>3356131</v>
      </c>
      <c r="D17" s="17">
        <v>110211</v>
      </c>
      <c r="E17" s="17">
        <v>322065</v>
      </c>
      <c r="F17" s="17">
        <v>7860</v>
      </c>
      <c r="G17" s="17">
        <v>20033</v>
      </c>
      <c r="H17" s="17">
        <v>8098</v>
      </c>
      <c r="I17" s="17">
        <v>14767</v>
      </c>
      <c r="J17" s="17">
        <v>38</v>
      </c>
      <c r="K17" s="17">
        <v>30</v>
      </c>
      <c r="L17" s="17">
        <v>1594</v>
      </c>
      <c r="M17" s="17">
        <v>4271</v>
      </c>
      <c r="N17" s="17">
        <v>13973</v>
      </c>
      <c r="O17" s="17">
        <v>4995</v>
      </c>
      <c r="P17" s="17">
        <v>5578</v>
      </c>
      <c r="Q17" s="17">
        <v>10214</v>
      </c>
      <c r="R17" s="17">
        <v>4734</v>
      </c>
      <c r="S17" s="17">
        <v>13</v>
      </c>
      <c r="T17" s="17">
        <v>4818</v>
      </c>
      <c r="U17" s="17">
        <v>3979</v>
      </c>
      <c r="V17" s="17">
        <v>156904</v>
      </c>
      <c r="W17" s="17">
        <v>380367</v>
      </c>
      <c r="X17" s="13">
        <v>12.945466497184496</v>
      </c>
      <c r="Y17" s="13">
        <v>11.898477934646127</v>
      </c>
      <c r="Z17" s="13">
        <f t="shared" si="0"/>
        <v>11.333496815231586</v>
      </c>
      <c r="AA17" s="17">
        <v>1895280</v>
      </c>
      <c r="AB17" s="13">
        <f t="shared" si="1"/>
        <v>0.53891773247224684</v>
      </c>
      <c r="AC17" s="10">
        <v>3356131</v>
      </c>
      <c r="AD17" s="10"/>
      <c r="AE17" s="10">
        <v>126568</v>
      </c>
      <c r="AF17" s="10">
        <v>374374</v>
      </c>
    </row>
    <row r="18" spans="1:32" x14ac:dyDescent="0.25">
      <c r="A18" s="10">
        <v>11</v>
      </c>
      <c r="B18" s="10" t="s">
        <v>47</v>
      </c>
      <c r="C18" s="14">
        <v>713271</v>
      </c>
      <c r="D18" s="17">
        <v>11201</v>
      </c>
      <c r="E18" s="17">
        <v>21685</v>
      </c>
      <c r="F18" s="17">
        <v>1112</v>
      </c>
      <c r="G18" s="17">
        <v>4869</v>
      </c>
      <c r="H18" s="17">
        <v>787</v>
      </c>
      <c r="I18" s="17">
        <v>2569</v>
      </c>
      <c r="J18" s="17">
        <v>7</v>
      </c>
      <c r="K18" s="17">
        <v>1</v>
      </c>
      <c r="L18" s="17">
        <v>11</v>
      </c>
      <c r="M18" s="17">
        <v>5</v>
      </c>
      <c r="N18" s="17">
        <v>1860</v>
      </c>
      <c r="O18" s="17">
        <v>409</v>
      </c>
      <c r="P18" s="17">
        <v>1785</v>
      </c>
      <c r="Q18" s="17">
        <v>9334</v>
      </c>
      <c r="R18" s="17">
        <v>0</v>
      </c>
      <c r="S18" s="17">
        <v>0</v>
      </c>
      <c r="T18" s="17">
        <v>1123</v>
      </c>
      <c r="U18" s="17">
        <v>925</v>
      </c>
      <c r="V18" s="17">
        <v>17886</v>
      </c>
      <c r="W18" s="17">
        <v>39797</v>
      </c>
      <c r="X18" s="13">
        <v>4.9350479199642905</v>
      </c>
      <c r="Y18" s="13">
        <v>4.8476487380704958</v>
      </c>
      <c r="Z18" s="13">
        <f t="shared" si="0"/>
        <v>5.5795062465738825</v>
      </c>
      <c r="AA18" s="17">
        <v>476093</v>
      </c>
      <c r="AB18" s="13">
        <f t="shared" si="1"/>
        <v>1.9605413228087791</v>
      </c>
      <c r="AC18" s="10">
        <v>713271</v>
      </c>
      <c r="AD18" s="10"/>
      <c r="AE18" s="10">
        <v>17886</v>
      </c>
      <c r="AF18" s="10">
        <v>39797</v>
      </c>
    </row>
    <row r="19" spans="1:32" s="8" customFormat="1" ht="22.5" x14ac:dyDescent="0.45">
      <c r="A19" s="32" t="s">
        <v>50</v>
      </c>
      <c r="B19" s="33"/>
      <c r="C19" s="25">
        <f t="shared" ref="C19" si="2">SUM(C8:C18)</f>
        <v>27990859</v>
      </c>
      <c r="D19" s="26">
        <f t="shared" ref="D19:W19" si="3">SUM(D8:D18)</f>
        <v>1450258</v>
      </c>
      <c r="E19" s="26">
        <f t="shared" si="3"/>
        <v>3678841</v>
      </c>
      <c r="F19" s="26">
        <f t="shared" si="3"/>
        <v>96929</v>
      </c>
      <c r="G19" s="26">
        <f t="shared" si="3"/>
        <v>294180</v>
      </c>
      <c r="H19" s="26">
        <f t="shared" si="3"/>
        <v>182896</v>
      </c>
      <c r="I19" s="26">
        <f t="shared" si="3"/>
        <v>362738</v>
      </c>
      <c r="J19" s="26">
        <f t="shared" si="3"/>
        <v>3819</v>
      </c>
      <c r="K19" s="26">
        <f t="shared" si="3"/>
        <v>2770</v>
      </c>
      <c r="L19" s="26">
        <f t="shared" si="3"/>
        <v>27877</v>
      </c>
      <c r="M19" s="26">
        <f t="shared" si="3"/>
        <v>50089</v>
      </c>
      <c r="N19" s="26">
        <f t="shared" si="3"/>
        <v>170592</v>
      </c>
      <c r="O19" s="26">
        <f t="shared" si="3"/>
        <v>63788</v>
      </c>
      <c r="P19" s="26">
        <f t="shared" si="3"/>
        <v>80543</v>
      </c>
      <c r="Q19" s="26">
        <f t="shared" si="3"/>
        <v>304362</v>
      </c>
      <c r="R19" s="26">
        <f t="shared" si="3"/>
        <v>35280</v>
      </c>
      <c r="S19" s="27">
        <f t="shared" si="3"/>
        <v>211</v>
      </c>
      <c r="T19" s="26">
        <f t="shared" si="3"/>
        <v>31678</v>
      </c>
      <c r="U19" s="26">
        <f t="shared" si="3"/>
        <v>93715</v>
      </c>
      <c r="V19" s="26">
        <f t="shared" si="3"/>
        <v>2079872</v>
      </c>
      <c r="W19" s="26">
        <f t="shared" si="3"/>
        <v>4850694</v>
      </c>
      <c r="X19" s="28">
        <v>17.860927013533907</v>
      </c>
      <c r="Y19" s="28">
        <v>17.360180110991358</v>
      </c>
      <c r="Z19" s="28">
        <f t="shared" si="0"/>
        <v>17.32956462679477</v>
      </c>
      <c r="AA19" s="26">
        <v>15573093</v>
      </c>
      <c r="AB19" s="28">
        <f t="shared" si="1"/>
        <v>1.9544094419779039</v>
      </c>
      <c r="AC19" s="12">
        <f>SUM(AC8:AC18)</f>
        <v>27990859</v>
      </c>
      <c r="AD19" s="12">
        <f>SUM(AD8:AD18)</f>
        <v>0</v>
      </c>
      <c r="AE19" s="12">
        <f>SUM(AE8:AE18)</f>
        <v>1588016</v>
      </c>
      <c r="AF19" s="12">
        <f>SUM(AF8:AF18)</f>
        <v>3936335</v>
      </c>
    </row>
    <row r="20" spans="1:32" s="9" customFormat="1" ht="19.5" x14ac:dyDescent="0.4">
      <c r="A20" s="11"/>
      <c r="B20" s="41" t="s">
        <v>49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</row>
    <row r="21" spans="1:32" x14ac:dyDescent="0.25">
      <c r="A21" s="10">
        <v>12</v>
      </c>
      <c r="B21" s="10" t="s">
        <v>48</v>
      </c>
      <c r="C21" s="14">
        <v>16016359</v>
      </c>
      <c r="D21" s="17">
        <v>262428</v>
      </c>
      <c r="E21" s="17">
        <v>688782</v>
      </c>
      <c r="F21" s="17">
        <v>29481</v>
      </c>
      <c r="G21" s="17">
        <v>121011</v>
      </c>
      <c r="H21" s="17">
        <v>26809</v>
      </c>
      <c r="I21" s="17">
        <v>104795</v>
      </c>
      <c r="J21" s="17">
        <v>0</v>
      </c>
      <c r="K21" s="17">
        <v>0</v>
      </c>
      <c r="L21" s="17">
        <v>490</v>
      </c>
      <c r="M21" s="17">
        <v>805</v>
      </c>
      <c r="N21" s="17">
        <v>42019</v>
      </c>
      <c r="O21" s="17">
        <v>8850</v>
      </c>
      <c r="P21" s="17">
        <v>31590</v>
      </c>
      <c r="Q21" s="17">
        <v>102063</v>
      </c>
      <c r="R21" s="17">
        <v>116</v>
      </c>
      <c r="S21" s="17">
        <v>2</v>
      </c>
      <c r="T21" s="17">
        <v>37144</v>
      </c>
      <c r="U21" s="17">
        <v>46559</v>
      </c>
      <c r="V21" s="17">
        <v>430077</v>
      </c>
      <c r="W21" s="17">
        <v>1072867</v>
      </c>
      <c r="X21" s="13">
        <v>6.5357025579757977</v>
      </c>
      <c r="Y21" s="13">
        <v>6.7171785406976507</v>
      </c>
      <c r="Z21" s="13">
        <f>(W21/AC21)*100</f>
        <v>6.6985698809573391</v>
      </c>
      <c r="AA21" s="17">
        <v>5932116</v>
      </c>
      <c r="AB21" s="13">
        <f t="shared" si="1"/>
        <v>1.7205159170859099</v>
      </c>
      <c r="AC21" s="10">
        <v>16016359</v>
      </c>
      <c r="AD21" s="10"/>
      <c r="AE21" s="10">
        <v>343275</v>
      </c>
      <c r="AF21" s="10">
        <v>965079</v>
      </c>
    </row>
    <row r="22" spans="1:32" s="8" customFormat="1" ht="22.5" x14ac:dyDescent="0.45">
      <c r="A22" s="32" t="s">
        <v>50</v>
      </c>
      <c r="B22" s="33"/>
      <c r="C22" s="25">
        <f t="shared" ref="C22" si="4">SUM(C21:C21)</f>
        <v>16016359</v>
      </c>
      <c r="D22" s="26">
        <f t="shared" ref="D22:W22" si="5">SUM(D21:D21)</f>
        <v>262428</v>
      </c>
      <c r="E22" s="26">
        <f t="shared" si="5"/>
        <v>688782</v>
      </c>
      <c r="F22" s="26">
        <f t="shared" si="5"/>
        <v>29481</v>
      </c>
      <c r="G22" s="26">
        <f t="shared" si="5"/>
        <v>121011</v>
      </c>
      <c r="H22" s="26">
        <f t="shared" si="5"/>
        <v>26809</v>
      </c>
      <c r="I22" s="26">
        <f t="shared" si="5"/>
        <v>104795</v>
      </c>
      <c r="J22" s="26">
        <f t="shared" si="5"/>
        <v>0</v>
      </c>
      <c r="K22" s="26">
        <f t="shared" si="5"/>
        <v>0</v>
      </c>
      <c r="L22" s="26">
        <f t="shared" si="5"/>
        <v>490</v>
      </c>
      <c r="M22" s="26">
        <f t="shared" si="5"/>
        <v>805</v>
      </c>
      <c r="N22" s="26">
        <f t="shared" si="5"/>
        <v>42019</v>
      </c>
      <c r="O22" s="26">
        <f t="shared" si="5"/>
        <v>8850</v>
      </c>
      <c r="P22" s="26">
        <f t="shared" si="5"/>
        <v>31590</v>
      </c>
      <c r="Q22" s="26">
        <f t="shared" si="5"/>
        <v>102063</v>
      </c>
      <c r="R22" s="26">
        <f t="shared" si="5"/>
        <v>116</v>
      </c>
      <c r="S22" s="26">
        <f t="shared" si="5"/>
        <v>2</v>
      </c>
      <c r="T22" s="26">
        <f t="shared" si="5"/>
        <v>37144</v>
      </c>
      <c r="U22" s="26">
        <f t="shared" si="5"/>
        <v>46559</v>
      </c>
      <c r="V22" s="26">
        <f t="shared" si="5"/>
        <v>430077</v>
      </c>
      <c r="W22" s="26">
        <f t="shared" si="5"/>
        <v>1072867</v>
      </c>
      <c r="X22" s="28">
        <v>6.5357025579757977</v>
      </c>
      <c r="Y22" s="28">
        <v>6.7171785406976507</v>
      </c>
      <c r="Z22" s="28">
        <f>(W22/AC22)*100</f>
        <v>6.6985698809573391</v>
      </c>
      <c r="AA22" s="26">
        <v>5932116</v>
      </c>
      <c r="AB22" s="28">
        <f t="shared" si="1"/>
        <v>1.7205159170859099</v>
      </c>
      <c r="AC22" s="12">
        <f>SUM(AC21:AC21)</f>
        <v>16016359</v>
      </c>
      <c r="AD22" s="12">
        <f>SUM(AD21:AD21)</f>
        <v>0</v>
      </c>
      <c r="AE22" s="12">
        <f>SUM(AE21:AE21)</f>
        <v>343275</v>
      </c>
      <c r="AF22" s="12">
        <f>SUM(AF21:AF21)</f>
        <v>965079</v>
      </c>
    </row>
    <row r="23" spans="1:32" s="9" customFormat="1" ht="19.5" x14ac:dyDescent="0.4">
      <c r="A23" s="11"/>
      <c r="B23" s="18" t="s">
        <v>32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9"/>
      <c r="AD23" s="19"/>
      <c r="AE23" s="19"/>
      <c r="AF23" s="20"/>
    </row>
    <row r="24" spans="1:32" x14ac:dyDescent="0.25">
      <c r="A24" s="10"/>
      <c r="B24" s="18" t="s">
        <v>33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21"/>
      <c r="AD24" s="10"/>
      <c r="AE24" s="10"/>
      <c r="AF24" s="10"/>
    </row>
  </sheetData>
  <mergeCells count="21">
    <mergeCell ref="A2:AB2"/>
    <mergeCell ref="A1:AB1"/>
    <mergeCell ref="A19:B19"/>
    <mergeCell ref="B20:AF20"/>
    <mergeCell ref="AB5:AB6"/>
    <mergeCell ref="H5:I5"/>
    <mergeCell ref="J5:K5"/>
    <mergeCell ref="A5:A6"/>
    <mergeCell ref="B5:B6"/>
    <mergeCell ref="C5:C6"/>
    <mergeCell ref="N5:O5"/>
    <mergeCell ref="P5:Q5"/>
    <mergeCell ref="R5:S5"/>
    <mergeCell ref="T5:U5"/>
    <mergeCell ref="V5:W5"/>
    <mergeCell ref="A22:B22"/>
    <mergeCell ref="L5:M5"/>
    <mergeCell ref="D5:E5"/>
    <mergeCell ref="F5:G5"/>
    <mergeCell ref="AA5:AA6"/>
    <mergeCell ref="X5:Z5"/>
  </mergeCells>
  <phoneticPr fontId="4" type="noConversion"/>
  <printOptions horizontalCentered="1" verticalCentered="1"/>
  <pageMargins left="0.51181102362204722" right="0.51181102362204722" top="0.59055118110236227" bottom="0.59055118110236227" header="0" footer="0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62"/>
  <sheetViews>
    <sheetView tabSelected="1" view="pageBreakPreview" topLeftCell="A11" zoomScale="90" zoomScaleNormal="78" zoomScaleSheetLayoutView="90" workbookViewId="0">
      <selection activeCell="C40" activeCellId="1" sqref="C12 C40"/>
    </sheetView>
  </sheetViews>
  <sheetFormatPr defaultRowHeight="15" x14ac:dyDescent="0.25"/>
  <cols>
    <col min="1" max="1" width="5.28515625" style="2" customWidth="1"/>
    <col min="2" max="2" width="37.42578125" style="2" customWidth="1"/>
    <col min="3" max="3" width="21.140625" style="2" customWidth="1"/>
    <col min="4" max="4" width="15.5703125" style="2" customWidth="1"/>
    <col min="5" max="5" width="16" style="2" customWidth="1"/>
    <col min="6" max="6" width="14" style="2" customWidth="1"/>
    <col min="7" max="7" width="14.140625" style="2" customWidth="1"/>
    <col min="8" max="8" width="13.42578125" style="2" customWidth="1"/>
    <col min="9" max="9" width="15.42578125" style="2" customWidth="1"/>
    <col min="10" max="13" width="11.5703125" style="2" customWidth="1"/>
    <col min="14" max="14" width="16.5703125" style="2" customWidth="1"/>
    <col min="15" max="15" width="13.85546875" style="2" customWidth="1"/>
    <col min="16" max="16" width="13.5703125" style="2" customWidth="1"/>
    <col min="17" max="17" width="15.7109375" style="2" customWidth="1"/>
    <col min="18" max="18" width="12.5703125" style="2" customWidth="1"/>
    <col min="19" max="19" width="9.7109375" style="2" customWidth="1"/>
    <col min="20" max="20" width="14.5703125" style="2" customWidth="1"/>
    <col min="21" max="21" width="14.7109375" style="2" customWidth="1"/>
    <col min="22" max="22" width="16.140625" style="2" customWidth="1"/>
    <col min="23" max="23" width="18" style="2" customWidth="1"/>
    <col min="24" max="25" width="13.5703125" style="2" customWidth="1"/>
    <col min="26" max="26" width="10.42578125" style="2" customWidth="1"/>
    <col min="27" max="27" width="19.42578125" style="2" customWidth="1"/>
    <col min="28" max="28" width="11.5703125" style="2" customWidth="1"/>
    <col min="29" max="29" width="9.140625" style="2" hidden="1" customWidth="1"/>
    <col min="30" max="30" width="11.5703125" style="2" hidden="1" customWidth="1"/>
    <col min="31" max="32" width="9.140625" style="2" hidden="1" customWidth="1"/>
    <col min="33" max="16384" width="9.140625" style="2"/>
  </cols>
  <sheetData>
    <row r="1" spans="1:32" ht="31.5" x14ac:dyDescent="0.6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</row>
    <row r="2" spans="1:32" ht="24.75" x14ac:dyDescent="0.5">
      <c r="A2" s="39" t="s">
        <v>35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</row>
    <row r="3" spans="1:32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1"/>
      <c r="S3" s="1"/>
      <c r="T3" s="1"/>
      <c r="U3" s="1"/>
      <c r="V3" s="1"/>
      <c r="W3" s="5"/>
      <c r="X3" s="5"/>
      <c r="Y3" s="5"/>
      <c r="Z3" s="1"/>
      <c r="AA3" s="1"/>
      <c r="AB3" s="5" t="s">
        <v>17</v>
      </c>
    </row>
    <row r="4" spans="1:32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6"/>
      <c r="Q4" s="6"/>
      <c r="R4" s="6"/>
      <c r="S4" s="6"/>
      <c r="T4" s="6"/>
      <c r="U4" s="1"/>
      <c r="V4" s="1"/>
      <c r="W4" s="1"/>
      <c r="X4" s="1"/>
      <c r="Y4" s="6"/>
      <c r="Z4" s="6"/>
      <c r="AA4" s="1"/>
      <c r="AB4" s="29" t="s">
        <v>34</v>
      </c>
    </row>
    <row r="5" spans="1:32" ht="113.25" customHeight="1" x14ac:dyDescent="0.25">
      <c r="A5" s="44" t="s">
        <v>2</v>
      </c>
      <c r="B5" s="46" t="s">
        <v>3</v>
      </c>
      <c r="C5" s="46" t="s">
        <v>31</v>
      </c>
      <c r="D5" s="34" t="s">
        <v>4</v>
      </c>
      <c r="E5" s="35"/>
      <c r="F5" s="34" t="s">
        <v>5</v>
      </c>
      <c r="G5" s="35"/>
      <c r="H5" s="42" t="s">
        <v>6</v>
      </c>
      <c r="I5" s="43"/>
      <c r="J5" s="34" t="s">
        <v>7</v>
      </c>
      <c r="K5" s="35"/>
      <c r="L5" s="34" t="s">
        <v>8</v>
      </c>
      <c r="M5" s="35"/>
      <c r="N5" s="34" t="s">
        <v>9</v>
      </c>
      <c r="O5" s="43"/>
      <c r="P5" s="48" t="s">
        <v>10</v>
      </c>
      <c r="Q5" s="49"/>
      <c r="R5" s="34" t="s">
        <v>11</v>
      </c>
      <c r="S5" s="35"/>
      <c r="T5" s="34" t="s">
        <v>12</v>
      </c>
      <c r="U5" s="43"/>
      <c r="V5" s="50" t="s">
        <v>13</v>
      </c>
      <c r="W5" s="51"/>
      <c r="X5" s="34" t="s">
        <v>28</v>
      </c>
      <c r="Y5" s="38"/>
      <c r="Z5" s="35"/>
      <c r="AA5" s="36" t="s">
        <v>29</v>
      </c>
      <c r="AB5" s="36" t="s">
        <v>30</v>
      </c>
    </row>
    <row r="6" spans="1:32" ht="19.5" x14ac:dyDescent="0.25">
      <c r="A6" s="45"/>
      <c r="B6" s="47"/>
      <c r="C6" s="47"/>
      <c r="D6" s="22" t="s">
        <v>14</v>
      </c>
      <c r="E6" s="22" t="s">
        <v>15</v>
      </c>
      <c r="F6" s="22" t="s">
        <v>14</v>
      </c>
      <c r="G6" s="22" t="s">
        <v>15</v>
      </c>
      <c r="H6" s="22" t="s">
        <v>14</v>
      </c>
      <c r="I6" s="22" t="s">
        <v>15</v>
      </c>
      <c r="J6" s="22" t="s">
        <v>14</v>
      </c>
      <c r="K6" s="22" t="s">
        <v>15</v>
      </c>
      <c r="L6" s="22" t="s">
        <v>14</v>
      </c>
      <c r="M6" s="22" t="s">
        <v>15</v>
      </c>
      <c r="N6" s="22" t="s">
        <v>14</v>
      </c>
      <c r="O6" s="22" t="s">
        <v>15</v>
      </c>
      <c r="P6" s="22" t="s">
        <v>14</v>
      </c>
      <c r="Q6" s="22" t="s">
        <v>15</v>
      </c>
      <c r="R6" s="22" t="s">
        <v>14</v>
      </c>
      <c r="S6" s="22" t="s">
        <v>15</v>
      </c>
      <c r="T6" s="22" t="s">
        <v>14</v>
      </c>
      <c r="U6" s="22" t="s">
        <v>15</v>
      </c>
      <c r="V6" s="22" t="s">
        <v>14</v>
      </c>
      <c r="W6" s="22" t="s">
        <v>15</v>
      </c>
      <c r="X6" s="23">
        <v>45717</v>
      </c>
      <c r="Y6" s="23">
        <v>45809</v>
      </c>
      <c r="Z6" s="23">
        <v>45901</v>
      </c>
      <c r="AA6" s="37"/>
      <c r="AB6" s="37"/>
    </row>
    <row r="8" spans="1:32" s="9" customFormat="1" ht="19.5" x14ac:dyDescent="0.4">
      <c r="A8" s="11"/>
      <c r="B8" s="41" t="s">
        <v>51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</row>
    <row r="9" spans="1:32" x14ac:dyDescent="0.25">
      <c r="A9" s="10">
        <v>13</v>
      </c>
      <c r="B9" s="10" t="s">
        <v>18</v>
      </c>
      <c r="C9" s="30">
        <v>3584149</v>
      </c>
      <c r="D9" s="17">
        <v>528180</v>
      </c>
      <c r="E9" s="17">
        <v>882437</v>
      </c>
      <c r="F9" s="17">
        <v>21278</v>
      </c>
      <c r="G9" s="17">
        <v>30591</v>
      </c>
      <c r="H9" s="17">
        <v>8660</v>
      </c>
      <c r="I9" s="17">
        <v>7677</v>
      </c>
      <c r="J9" s="17">
        <v>588</v>
      </c>
      <c r="K9" s="17">
        <v>876</v>
      </c>
      <c r="L9" s="17">
        <v>6688</v>
      </c>
      <c r="M9" s="17">
        <v>2884</v>
      </c>
      <c r="N9" s="17">
        <v>73587</v>
      </c>
      <c r="O9" s="17">
        <v>23755</v>
      </c>
      <c r="P9" s="17">
        <v>132460</v>
      </c>
      <c r="Q9" s="17">
        <v>265328</v>
      </c>
      <c r="R9" s="17">
        <v>9</v>
      </c>
      <c r="S9" s="17">
        <v>9</v>
      </c>
      <c r="T9" s="17">
        <v>2458</v>
      </c>
      <c r="U9" s="17">
        <v>109848</v>
      </c>
      <c r="V9" s="17">
        <v>773908</v>
      </c>
      <c r="W9" s="17">
        <v>1323405</v>
      </c>
      <c r="X9" s="13">
        <v>34.422282804547542</v>
      </c>
      <c r="Y9" s="13">
        <v>35.056342281947607</v>
      </c>
      <c r="Z9" s="13">
        <f>(W9/AC9)*100</f>
        <v>36.923827664530691</v>
      </c>
      <c r="AA9" s="17">
        <v>3070097</v>
      </c>
      <c r="AB9" s="13">
        <f t="shared" ref="AB9:AB12" si="0">(Q9/AA9)*100</f>
        <v>8.6423327992568311</v>
      </c>
      <c r="AC9" s="10">
        <v>3584149</v>
      </c>
      <c r="AD9" s="10"/>
      <c r="AE9" s="10">
        <v>641222</v>
      </c>
      <c r="AF9" s="10">
        <v>926176</v>
      </c>
    </row>
    <row r="10" spans="1:32" hidden="1" x14ac:dyDescent="0.25">
      <c r="A10" s="10">
        <v>14</v>
      </c>
      <c r="B10" s="10" t="s">
        <v>19</v>
      </c>
      <c r="C10" s="30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3" t="e">
        <v>#DIV/0!</v>
      </c>
      <c r="Y10" s="13" t="e">
        <v>#DIV/0!</v>
      </c>
      <c r="Z10" s="13" t="e">
        <f>(W10/AC10)*100</f>
        <v>#DIV/0!</v>
      </c>
      <c r="AA10" s="17">
        <v>0</v>
      </c>
      <c r="AB10" s="13" t="e">
        <f t="shared" si="0"/>
        <v>#DIV/0!</v>
      </c>
      <c r="AC10" s="10">
        <v>0</v>
      </c>
      <c r="AD10" s="10"/>
      <c r="AE10" s="10">
        <v>0</v>
      </c>
      <c r="AF10" s="10">
        <v>0</v>
      </c>
    </row>
    <row r="11" spans="1:32" x14ac:dyDescent="0.25">
      <c r="A11" s="10">
        <v>14</v>
      </c>
      <c r="B11" s="10" t="s">
        <v>20</v>
      </c>
      <c r="C11" s="30">
        <v>61603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3">
        <v>0</v>
      </c>
      <c r="Y11" s="13">
        <v>0</v>
      </c>
      <c r="Z11" s="13">
        <f>(W11/AC11)*100</f>
        <v>0</v>
      </c>
      <c r="AA11" s="17">
        <v>51910</v>
      </c>
      <c r="AB11" s="13">
        <f t="shared" si="0"/>
        <v>0</v>
      </c>
      <c r="AC11" s="10">
        <v>61603</v>
      </c>
      <c r="AD11" s="10"/>
      <c r="AE11" s="10">
        <v>0</v>
      </c>
      <c r="AF11" s="10">
        <v>0</v>
      </c>
    </row>
    <row r="12" spans="1:32" s="8" customFormat="1" ht="22.5" x14ac:dyDescent="0.45">
      <c r="A12" s="32" t="s">
        <v>50</v>
      </c>
      <c r="B12" s="33"/>
      <c r="C12" s="31">
        <f t="shared" ref="C12" si="1">SUM(C8:C11)</f>
        <v>3645752</v>
      </c>
      <c r="D12" s="26">
        <f t="shared" ref="D12:W12" si="2">SUM(D8:D11)</f>
        <v>528180</v>
      </c>
      <c r="E12" s="26">
        <f t="shared" si="2"/>
        <v>882437</v>
      </c>
      <c r="F12" s="26">
        <f t="shared" si="2"/>
        <v>21278</v>
      </c>
      <c r="G12" s="26">
        <f t="shared" si="2"/>
        <v>30591</v>
      </c>
      <c r="H12" s="26">
        <f t="shared" si="2"/>
        <v>8660</v>
      </c>
      <c r="I12" s="26">
        <f t="shared" si="2"/>
        <v>7677</v>
      </c>
      <c r="J12" s="26">
        <f t="shared" si="2"/>
        <v>588</v>
      </c>
      <c r="K12" s="26">
        <f t="shared" si="2"/>
        <v>876</v>
      </c>
      <c r="L12" s="26">
        <f t="shared" si="2"/>
        <v>6688</v>
      </c>
      <c r="M12" s="26">
        <f t="shared" si="2"/>
        <v>2884</v>
      </c>
      <c r="N12" s="26">
        <f t="shared" si="2"/>
        <v>73587</v>
      </c>
      <c r="O12" s="26">
        <f t="shared" si="2"/>
        <v>23755</v>
      </c>
      <c r="P12" s="26">
        <f t="shared" si="2"/>
        <v>132460</v>
      </c>
      <c r="Q12" s="26">
        <f t="shared" si="2"/>
        <v>265328</v>
      </c>
      <c r="R12" s="26">
        <f t="shared" si="2"/>
        <v>9</v>
      </c>
      <c r="S12" s="26">
        <f t="shared" si="2"/>
        <v>9</v>
      </c>
      <c r="T12" s="26">
        <f t="shared" si="2"/>
        <v>2458</v>
      </c>
      <c r="U12" s="26">
        <f t="shared" si="2"/>
        <v>109848</v>
      </c>
      <c r="V12" s="26">
        <f t="shared" si="2"/>
        <v>773908</v>
      </c>
      <c r="W12" s="26">
        <f t="shared" si="2"/>
        <v>1323405</v>
      </c>
      <c r="X12" s="28">
        <v>33.857057669460083</v>
      </c>
      <c r="Y12" s="28">
        <v>34.451183211787466</v>
      </c>
      <c r="Z12" s="28">
        <f>(W12/AC12)*100</f>
        <v>36.299918370750397</v>
      </c>
      <c r="AA12" s="26">
        <v>3122007</v>
      </c>
      <c r="AB12" s="28">
        <f t="shared" si="0"/>
        <v>8.498635653283289</v>
      </c>
      <c r="AC12" s="12">
        <f>SUM(AC8:AC11)</f>
        <v>3645752</v>
      </c>
      <c r="AD12" s="12">
        <f>SUM(AD8:AD11)</f>
        <v>0</v>
      </c>
      <c r="AE12" s="12">
        <f>SUM(AE8:AE11)</f>
        <v>641222</v>
      </c>
      <c r="AF12" s="12">
        <f>SUM(AF8:AF11)</f>
        <v>926176</v>
      </c>
    </row>
    <row r="13" spans="1:32" s="9" customFormat="1" ht="19.5" x14ac:dyDescent="0.4">
      <c r="A13" s="11"/>
      <c r="B13" s="41" t="s">
        <v>52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</row>
    <row r="14" spans="1:32" x14ac:dyDescent="0.25">
      <c r="A14" s="10">
        <v>15</v>
      </c>
      <c r="B14" s="10" t="s">
        <v>53</v>
      </c>
      <c r="C14" s="30">
        <v>854228</v>
      </c>
      <c r="D14" s="17">
        <v>182669</v>
      </c>
      <c r="E14" s="17">
        <v>404579</v>
      </c>
      <c r="F14" s="17">
        <v>12448</v>
      </c>
      <c r="G14" s="17">
        <v>32200</v>
      </c>
      <c r="H14" s="17">
        <v>53828</v>
      </c>
      <c r="I14" s="17">
        <v>73518</v>
      </c>
      <c r="J14" s="17">
        <v>0</v>
      </c>
      <c r="K14" s="17">
        <v>0</v>
      </c>
      <c r="L14" s="17">
        <v>11254</v>
      </c>
      <c r="M14" s="17">
        <v>15019</v>
      </c>
      <c r="N14" s="17">
        <v>55884</v>
      </c>
      <c r="O14" s="17">
        <v>155363</v>
      </c>
      <c r="P14" s="17">
        <v>8020</v>
      </c>
      <c r="Q14" s="17">
        <v>37177</v>
      </c>
      <c r="R14" s="17">
        <v>0</v>
      </c>
      <c r="S14" s="17">
        <v>0</v>
      </c>
      <c r="T14" s="17">
        <v>162</v>
      </c>
      <c r="U14" s="17">
        <v>58</v>
      </c>
      <c r="V14" s="17">
        <v>324265</v>
      </c>
      <c r="W14" s="17">
        <v>717914</v>
      </c>
      <c r="X14" s="13">
        <v>69.59444568266629</v>
      </c>
      <c r="Y14" s="13">
        <v>70.380646700192671</v>
      </c>
      <c r="Z14" s="13">
        <f>(W14/AC14)*100</f>
        <v>84.042433635984764</v>
      </c>
      <c r="AA14" s="17">
        <v>775800</v>
      </c>
      <c r="AB14" s="13">
        <f t="shared" ref="AB14:AB16" si="3">(Q14/AA14)*100</f>
        <v>4.7920855890693472</v>
      </c>
      <c r="AC14" s="10">
        <v>854228</v>
      </c>
      <c r="AD14" s="10"/>
      <c r="AE14" s="10">
        <v>300726</v>
      </c>
      <c r="AF14" s="10">
        <v>612955</v>
      </c>
    </row>
    <row r="15" spans="1:32" x14ac:dyDescent="0.25">
      <c r="A15" s="10">
        <v>16</v>
      </c>
      <c r="B15" s="10" t="s">
        <v>54</v>
      </c>
      <c r="C15" s="30">
        <v>760489</v>
      </c>
      <c r="D15" s="17">
        <v>160378</v>
      </c>
      <c r="E15" s="17">
        <v>349799</v>
      </c>
      <c r="F15" s="17">
        <v>3386</v>
      </c>
      <c r="G15" s="17">
        <v>11213</v>
      </c>
      <c r="H15" s="17">
        <v>1142</v>
      </c>
      <c r="I15" s="17">
        <v>4539</v>
      </c>
      <c r="J15" s="17">
        <v>0</v>
      </c>
      <c r="K15" s="17">
        <v>0</v>
      </c>
      <c r="L15" s="17">
        <v>1778</v>
      </c>
      <c r="M15" s="17">
        <v>1792</v>
      </c>
      <c r="N15" s="17">
        <v>5622</v>
      </c>
      <c r="O15" s="17">
        <v>6929</v>
      </c>
      <c r="P15" s="17">
        <v>2489</v>
      </c>
      <c r="Q15" s="17">
        <v>9307</v>
      </c>
      <c r="R15" s="17">
        <v>85</v>
      </c>
      <c r="S15" s="17">
        <v>0</v>
      </c>
      <c r="T15" s="17">
        <v>1233</v>
      </c>
      <c r="U15" s="17">
        <v>674</v>
      </c>
      <c r="V15" s="17">
        <v>176113</v>
      </c>
      <c r="W15" s="17">
        <v>384253</v>
      </c>
      <c r="X15" s="13">
        <v>42.68152793709605</v>
      </c>
      <c r="Y15" s="13">
        <v>48.045355451149007</v>
      </c>
      <c r="Z15" s="13">
        <f>(W15/AC15)*100</f>
        <v>50.527095066463815</v>
      </c>
      <c r="AA15" s="17">
        <v>750277</v>
      </c>
      <c r="AB15" s="13">
        <f t="shared" si="3"/>
        <v>1.2404751844985251</v>
      </c>
      <c r="AC15" s="10">
        <v>760489</v>
      </c>
      <c r="AD15" s="10"/>
      <c r="AE15" s="10">
        <v>176113</v>
      </c>
      <c r="AF15" s="10">
        <v>384253</v>
      </c>
    </row>
    <row r="16" spans="1:32" s="8" customFormat="1" ht="22.5" x14ac:dyDescent="0.45">
      <c r="A16" s="52" t="s">
        <v>50</v>
      </c>
      <c r="B16" s="53"/>
      <c r="C16" s="31">
        <f t="shared" ref="C16" si="4">SUM(C14:C15)</f>
        <v>1614717</v>
      </c>
      <c r="D16" s="26">
        <f t="shared" ref="D16:W16" si="5">SUM(D14:D15)</f>
        <v>343047</v>
      </c>
      <c r="E16" s="26">
        <f t="shared" si="5"/>
        <v>754378</v>
      </c>
      <c r="F16" s="26">
        <f t="shared" si="5"/>
        <v>15834</v>
      </c>
      <c r="G16" s="26">
        <f t="shared" si="5"/>
        <v>43413</v>
      </c>
      <c r="H16" s="26">
        <f t="shared" si="5"/>
        <v>54970</v>
      </c>
      <c r="I16" s="26">
        <f t="shared" si="5"/>
        <v>78057</v>
      </c>
      <c r="J16" s="26">
        <f t="shared" si="5"/>
        <v>0</v>
      </c>
      <c r="K16" s="26">
        <f t="shared" si="5"/>
        <v>0</v>
      </c>
      <c r="L16" s="26">
        <f t="shared" si="5"/>
        <v>13032</v>
      </c>
      <c r="M16" s="26">
        <f t="shared" si="5"/>
        <v>16811</v>
      </c>
      <c r="N16" s="26">
        <f t="shared" si="5"/>
        <v>61506</v>
      </c>
      <c r="O16" s="26">
        <f t="shared" si="5"/>
        <v>162292</v>
      </c>
      <c r="P16" s="26">
        <f t="shared" si="5"/>
        <v>10509</v>
      </c>
      <c r="Q16" s="26">
        <f t="shared" si="5"/>
        <v>46484</v>
      </c>
      <c r="R16" s="26">
        <f t="shared" si="5"/>
        <v>85</v>
      </c>
      <c r="S16" s="26">
        <f t="shared" si="5"/>
        <v>0</v>
      </c>
      <c r="T16" s="26">
        <f t="shared" si="5"/>
        <v>1395</v>
      </c>
      <c r="U16" s="26">
        <f t="shared" si="5"/>
        <v>732</v>
      </c>
      <c r="V16" s="26">
        <f t="shared" si="5"/>
        <v>500378</v>
      </c>
      <c r="W16" s="26">
        <f t="shared" si="5"/>
        <v>1102167</v>
      </c>
      <c r="X16" s="28">
        <v>56.871596403635763</v>
      </c>
      <c r="Y16" s="28">
        <v>59.806224176293313</v>
      </c>
      <c r="Z16" s="28">
        <f>(W16/AC16)*100</f>
        <v>68.257595603440109</v>
      </c>
      <c r="AA16" s="26">
        <v>1526077</v>
      </c>
      <c r="AB16" s="28">
        <f t="shared" si="3"/>
        <v>3.0459799865930748</v>
      </c>
      <c r="AC16" s="12">
        <f>SUM(AC14:AC15)</f>
        <v>1614717</v>
      </c>
      <c r="AD16" s="12">
        <f>SUM(AD14:AD15)</f>
        <v>0</v>
      </c>
      <c r="AE16" s="12">
        <f>SUM(AE14:AE15)</f>
        <v>476839</v>
      </c>
      <c r="AF16" s="12">
        <f>SUM(AF14:AF15)</f>
        <v>997208</v>
      </c>
    </row>
    <row r="17" spans="1:32" s="9" customFormat="1" ht="19.5" x14ac:dyDescent="0.4">
      <c r="A17" s="11"/>
      <c r="B17" s="41" t="s">
        <v>55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</row>
    <row r="18" spans="1:32" x14ac:dyDescent="0.25">
      <c r="A18" s="10">
        <v>17</v>
      </c>
      <c r="B18" s="10" t="s">
        <v>56</v>
      </c>
      <c r="C18" s="30">
        <v>9322150</v>
      </c>
      <c r="D18" s="17">
        <v>67543</v>
      </c>
      <c r="E18" s="17">
        <v>105979</v>
      </c>
      <c r="F18" s="17">
        <v>1767</v>
      </c>
      <c r="G18" s="17">
        <v>18860</v>
      </c>
      <c r="H18" s="17">
        <v>752</v>
      </c>
      <c r="I18" s="17">
        <v>7750</v>
      </c>
      <c r="J18" s="17">
        <v>0</v>
      </c>
      <c r="K18" s="17">
        <v>0</v>
      </c>
      <c r="L18" s="17">
        <v>0</v>
      </c>
      <c r="M18" s="17">
        <v>0</v>
      </c>
      <c r="N18" s="17">
        <v>5793</v>
      </c>
      <c r="O18" s="17">
        <v>1513</v>
      </c>
      <c r="P18" s="17">
        <v>3623</v>
      </c>
      <c r="Q18" s="17">
        <v>40491</v>
      </c>
      <c r="R18" s="17">
        <v>0</v>
      </c>
      <c r="S18" s="17">
        <v>0</v>
      </c>
      <c r="T18" s="17">
        <v>7</v>
      </c>
      <c r="U18" s="17">
        <v>26</v>
      </c>
      <c r="V18" s="17">
        <v>79485</v>
      </c>
      <c r="W18" s="17">
        <v>174619</v>
      </c>
      <c r="X18" s="13">
        <v>2.0931794773941794</v>
      </c>
      <c r="Y18" s="13">
        <v>2.0781772330394515</v>
      </c>
      <c r="Z18" s="13">
        <f t="shared" ref="Z18:Z40" si="6">(W18/AC18)*100</f>
        <v>1.8731623069785401</v>
      </c>
      <c r="AA18" s="17">
        <v>5019278</v>
      </c>
      <c r="AB18" s="13">
        <f t="shared" ref="AB18:AB40" si="7">(Q18/AA18)*100</f>
        <v>0.80670965027240982</v>
      </c>
      <c r="AC18" s="10">
        <v>9322150</v>
      </c>
      <c r="AD18" s="10"/>
      <c r="AE18" s="10">
        <v>79485</v>
      </c>
      <c r="AF18" s="10">
        <v>174620</v>
      </c>
    </row>
    <row r="19" spans="1:32" x14ac:dyDescent="0.25">
      <c r="A19" s="10">
        <v>18</v>
      </c>
      <c r="B19" s="10" t="s">
        <v>57</v>
      </c>
      <c r="C19" s="30">
        <v>66098</v>
      </c>
      <c r="D19" s="17">
        <v>81</v>
      </c>
      <c r="E19" s="17">
        <v>84</v>
      </c>
      <c r="F19" s="17">
        <v>5</v>
      </c>
      <c r="G19" s="17">
        <v>20</v>
      </c>
      <c r="H19" s="17">
        <v>1</v>
      </c>
      <c r="I19" s="17">
        <v>5</v>
      </c>
      <c r="J19" s="17">
        <v>0</v>
      </c>
      <c r="K19" s="17">
        <v>0</v>
      </c>
      <c r="L19" s="17">
        <v>0</v>
      </c>
      <c r="M19" s="17">
        <v>0</v>
      </c>
      <c r="N19" s="17">
        <v>10</v>
      </c>
      <c r="O19" s="17">
        <v>5</v>
      </c>
      <c r="P19" s="17">
        <v>55</v>
      </c>
      <c r="Q19" s="17">
        <v>212</v>
      </c>
      <c r="R19" s="17">
        <v>0</v>
      </c>
      <c r="S19" s="17">
        <v>0</v>
      </c>
      <c r="T19" s="17">
        <v>0</v>
      </c>
      <c r="U19" s="17">
        <v>0</v>
      </c>
      <c r="V19" s="17">
        <v>152</v>
      </c>
      <c r="W19" s="17">
        <v>326</v>
      </c>
      <c r="X19" s="13">
        <v>2.1994377377211842</v>
      </c>
      <c r="Y19" s="13">
        <v>1.4327202323330106</v>
      </c>
      <c r="Z19" s="13">
        <f t="shared" si="6"/>
        <v>0.49320705618929467</v>
      </c>
      <c r="AA19" s="17">
        <v>24916</v>
      </c>
      <c r="AB19" s="13">
        <f t="shared" si="7"/>
        <v>0.85085888585647773</v>
      </c>
      <c r="AC19" s="10">
        <v>66098</v>
      </c>
      <c r="AD19" s="10"/>
      <c r="AE19" s="10">
        <v>152</v>
      </c>
      <c r="AF19" s="10">
        <v>327</v>
      </c>
    </row>
    <row r="20" spans="1:32" x14ac:dyDescent="0.25">
      <c r="A20" s="10">
        <v>19</v>
      </c>
      <c r="B20" s="10" t="s">
        <v>58</v>
      </c>
      <c r="C20" s="30">
        <v>165579</v>
      </c>
      <c r="D20" s="17">
        <v>5</v>
      </c>
      <c r="E20" s="17">
        <v>4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5</v>
      </c>
      <c r="W20" s="17">
        <v>4</v>
      </c>
      <c r="X20" s="13">
        <v>1.9959017484099317E-3</v>
      </c>
      <c r="Y20" s="13">
        <v>2.590304490292834E-3</v>
      </c>
      <c r="Z20" s="13">
        <f t="shared" si="6"/>
        <v>2.4157652842449829E-3</v>
      </c>
      <c r="AA20" s="17">
        <v>138406</v>
      </c>
      <c r="AB20" s="13">
        <f t="shared" si="7"/>
        <v>0</v>
      </c>
      <c r="AC20" s="10">
        <v>165579</v>
      </c>
      <c r="AD20" s="10"/>
      <c r="AE20" s="10">
        <v>6</v>
      </c>
      <c r="AF20" s="10">
        <v>4</v>
      </c>
    </row>
    <row r="21" spans="1:32" x14ac:dyDescent="0.25">
      <c r="A21" s="10">
        <v>20</v>
      </c>
      <c r="B21" s="10" t="s">
        <v>59</v>
      </c>
      <c r="C21" s="30">
        <v>420538</v>
      </c>
      <c r="D21" s="17">
        <v>41849</v>
      </c>
      <c r="E21" s="17">
        <v>13660</v>
      </c>
      <c r="F21" s="17">
        <v>106</v>
      </c>
      <c r="G21" s="17">
        <v>564</v>
      </c>
      <c r="H21" s="17">
        <v>3</v>
      </c>
      <c r="I21" s="17">
        <v>19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2710</v>
      </c>
      <c r="Q21" s="17">
        <v>28864</v>
      </c>
      <c r="R21" s="17">
        <v>0</v>
      </c>
      <c r="S21" s="17">
        <v>0</v>
      </c>
      <c r="T21" s="17">
        <v>698</v>
      </c>
      <c r="U21" s="17">
        <v>0</v>
      </c>
      <c r="V21" s="17">
        <v>45366</v>
      </c>
      <c r="W21" s="17">
        <v>43107</v>
      </c>
      <c r="X21" s="13">
        <v>9.4588460264864356</v>
      </c>
      <c r="Y21" s="13">
        <v>9.6474759880047856</v>
      </c>
      <c r="Z21" s="13">
        <f t="shared" si="6"/>
        <v>10.250441101636474</v>
      </c>
      <c r="AA21" s="17">
        <v>362823</v>
      </c>
      <c r="AB21" s="13">
        <f t="shared" si="7"/>
        <v>7.9553942280395677</v>
      </c>
      <c r="AC21" s="10">
        <v>420538</v>
      </c>
      <c r="AD21" s="10"/>
      <c r="AE21" s="10">
        <v>45366</v>
      </c>
      <c r="AF21" s="10">
        <v>43107</v>
      </c>
    </row>
    <row r="22" spans="1:32" x14ac:dyDescent="0.25">
      <c r="A22" s="10">
        <v>21</v>
      </c>
      <c r="B22" s="10" t="s">
        <v>60</v>
      </c>
      <c r="C22" s="30">
        <v>12659</v>
      </c>
      <c r="D22" s="17">
        <v>118</v>
      </c>
      <c r="E22" s="17">
        <v>1576</v>
      </c>
      <c r="F22" s="17">
        <v>0</v>
      </c>
      <c r="G22" s="17">
        <v>0</v>
      </c>
      <c r="H22" s="17">
        <v>5</v>
      </c>
      <c r="I22" s="17">
        <v>21</v>
      </c>
      <c r="J22" s="17">
        <v>0</v>
      </c>
      <c r="K22" s="17">
        <v>0</v>
      </c>
      <c r="L22" s="17">
        <v>0</v>
      </c>
      <c r="M22" s="17">
        <v>0</v>
      </c>
      <c r="N22" s="17">
        <v>240</v>
      </c>
      <c r="O22" s="17">
        <v>316</v>
      </c>
      <c r="P22" s="17">
        <v>28</v>
      </c>
      <c r="Q22" s="17">
        <v>82</v>
      </c>
      <c r="R22" s="17">
        <v>0</v>
      </c>
      <c r="S22" s="17">
        <v>0</v>
      </c>
      <c r="T22" s="17">
        <v>122</v>
      </c>
      <c r="U22" s="17">
        <v>1576</v>
      </c>
      <c r="V22" s="17">
        <v>513</v>
      </c>
      <c r="W22" s="17">
        <v>3571</v>
      </c>
      <c r="X22" s="13">
        <v>25.867861142217247</v>
      </c>
      <c r="Y22" s="13">
        <v>23.97822517929664</v>
      </c>
      <c r="Z22" s="13">
        <f t="shared" si="6"/>
        <v>28.209179240066355</v>
      </c>
      <c r="AA22" s="17">
        <v>6477</v>
      </c>
      <c r="AB22" s="13">
        <f t="shared" si="7"/>
        <v>1.2660182183109465</v>
      </c>
      <c r="AC22" s="10">
        <v>12659</v>
      </c>
      <c r="AD22" s="10"/>
      <c r="AE22" s="10">
        <v>230</v>
      </c>
      <c r="AF22" s="10">
        <v>788</v>
      </c>
    </row>
    <row r="23" spans="1:32" x14ac:dyDescent="0.25">
      <c r="A23" s="10">
        <v>22</v>
      </c>
      <c r="B23" s="10" t="s">
        <v>61</v>
      </c>
      <c r="C23" s="30">
        <v>821000</v>
      </c>
      <c r="D23" s="17">
        <v>10048</v>
      </c>
      <c r="E23" s="17">
        <v>54000</v>
      </c>
      <c r="F23" s="17">
        <v>34</v>
      </c>
      <c r="G23" s="17">
        <v>265</v>
      </c>
      <c r="H23" s="17">
        <v>19</v>
      </c>
      <c r="I23" s="17">
        <v>210</v>
      </c>
      <c r="J23" s="17">
        <v>0</v>
      </c>
      <c r="K23" s="17">
        <v>0</v>
      </c>
      <c r="L23" s="17">
        <v>0</v>
      </c>
      <c r="M23" s="17">
        <v>0</v>
      </c>
      <c r="N23" s="17">
        <v>42</v>
      </c>
      <c r="O23" s="17">
        <v>57</v>
      </c>
      <c r="P23" s="17">
        <v>704</v>
      </c>
      <c r="Q23" s="17">
        <v>3503</v>
      </c>
      <c r="R23" s="17">
        <v>0</v>
      </c>
      <c r="S23" s="17">
        <v>0</v>
      </c>
      <c r="T23" s="17">
        <v>82</v>
      </c>
      <c r="U23" s="17">
        <v>234</v>
      </c>
      <c r="V23" s="17">
        <v>10929</v>
      </c>
      <c r="W23" s="17">
        <v>58269</v>
      </c>
      <c r="X23" s="13">
        <v>7.3713632866987346</v>
      </c>
      <c r="Y23" s="13">
        <v>6.2659520326943756</v>
      </c>
      <c r="Z23" s="13">
        <f t="shared" si="6"/>
        <v>7.097320341047503</v>
      </c>
      <c r="AA23" s="17">
        <v>260941</v>
      </c>
      <c r="AB23" s="13">
        <f t="shared" si="7"/>
        <v>1.3424490593659104</v>
      </c>
      <c r="AC23" s="10">
        <v>821000</v>
      </c>
      <c r="AD23" s="10"/>
      <c r="AE23" s="10">
        <v>10929</v>
      </c>
      <c r="AF23" s="10">
        <v>58269</v>
      </c>
    </row>
    <row r="24" spans="1:32" x14ac:dyDescent="0.25">
      <c r="A24" s="10">
        <v>23</v>
      </c>
      <c r="B24" s="10" t="s">
        <v>62</v>
      </c>
      <c r="C24" s="30">
        <v>20123474</v>
      </c>
      <c r="D24" s="17">
        <v>171705</v>
      </c>
      <c r="E24" s="17">
        <v>245495</v>
      </c>
      <c r="F24" s="17">
        <v>6091</v>
      </c>
      <c r="G24" s="17">
        <v>80791</v>
      </c>
      <c r="H24" s="17">
        <v>5510</v>
      </c>
      <c r="I24" s="17">
        <v>64612</v>
      </c>
      <c r="J24" s="17">
        <v>0</v>
      </c>
      <c r="K24" s="17">
        <v>0</v>
      </c>
      <c r="L24" s="17">
        <v>482</v>
      </c>
      <c r="M24" s="17">
        <v>987</v>
      </c>
      <c r="N24" s="17">
        <v>22076</v>
      </c>
      <c r="O24" s="17">
        <v>8824</v>
      </c>
      <c r="P24" s="17">
        <v>26439</v>
      </c>
      <c r="Q24" s="17">
        <v>488810</v>
      </c>
      <c r="R24" s="17">
        <v>1</v>
      </c>
      <c r="S24" s="17">
        <v>0</v>
      </c>
      <c r="T24" s="17">
        <v>0</v>
      </c>
      <c r="U24" s="17">
        <v>0</v>
      </c>
      <c r="V24" s="17">
        <v>232304</v>
      </c>
      <c r="W24" s="17">
        <v>889519</v>
      </c>
      <c r="X24" s="13">
        <v>3.8561396490586293</v>
      </c>
      <c r="Y24" s="13">
        <v>4.4380391852427161</v>
      </c>
      <c r="Z24" s="13">
        <f t="shared" si="6"/>
        <v>4.4203053607940657</v>
      </c>
      <c r="AA24" s="17">
        <v>10771267</v>
      </c>
      <c r="AB24" s="13">
        <f t="shared" si="7"/>
        <v>4.5380919440582064</v>
      </c>
      <c r="AC24" s="10">
        <v>20123474</v>
      </c>
      <c r="AD24" s="10"/>
      <c r="AE24" s="10">
        <v>232304</v>
      </c>
      <c r="AF24" s="10">
        <v>889519</v>
      </c>
    </row>
    <row r="25" spans="1:32" x14ac:dyDescent="0.25">
      <c r="A25" s="10">
        <v>24</v>
      </c>
      <c r="B25" s="10" t="s">
        <v>63</v>
      </c>
      <c r="C25" s="30">
        <v>12452135</v>
      </c>
      <c r="D25" s="17">
        <v>20707</v>
      </c>
      <c r="E25" s="17">
        <v>78852</v>
      </c>
      <c r="F25" s="17">
        <v>327</v>
      </c>
      <c r="G25" s="17">
        <v>7996</v>
      </c>
      <c r="H25" s="17">
        <v>115</v>
      </c>
      <c r="I25" s="17">
        <v>1350</v>
      </c>
      <c r="J25" s="17">
        <v>0</v>
      </c>
      <c r="K25" s="17">
        <v>0</v>
      </c>
      <c r="L25" s="17">
        <v>23</v>
      </c>
      <c r="M25" s="17">
        <v>48</v>
      </c>
      <c r="N25" s="17">
        <v>199</v>
      </c>
      <c r="O25" s="17">
        <v>193</v>
      </c>
      <c r="P25" s="17">
        <v>2673</v>
      </c>
      <c r="Q25" s="17">
        <v>211298</v>
      </c>
      <c r="R25" s="17">
        <v>0</v>
      </c>
      <c r="S25" s="17">
        <v>0</v>
      </c>
      <c r="T25" s="17">
        <v>48</v>
      </c>
      <c r="U25" s="17">
        <v>68</v>
      </c>
      <c r="V25" s="17">
        <v>24092</v>
      </c>
      <c r="W25" s="17">
        <v>299805</v>
      </c>
      <c r="X25" s="13">
        <v>3.0121563587711311</v>
      </c>
      <c r="Y25" s="13">
        <v>1.3984840775177272</v>
      </c>
      <c r="Z25" s="13">
        <f t="shared" si="6"/>
        <v>2.4076594094105146</v>
      </c>
      <c r="AA25" s="17">
        <v>5968748</v>
      </c>
      <c r="AB25" s="13">
        <f t="shared" si="7"/>
        <v>3.5400723903907485</v>
      </c>
      <c r="AC25" s="10">
        <v>12452135</v>
      </c>
      <c r="AD25" s="10"/>
      <c r="AE25" s="10">
        <v>72885</v>
      </c>
      <c r="AF25" s="10">
        <v>455970</v>
      </c>
    </row>
    <row r="26" spans="1:32" x14ac:dyDescent="0.25">
      <c r="A26" s="10">
        <v>25</v>
      </c>
      <c r="B26" s="10" t="s">
        <v>64</v>
      </c>
      <c r="C26" s="30">
        <v>753916</v>
      </c>
      <c r="D26" s="17">
        <v>8860</v>
      </c>
      <c r="E26" s="17">
        <v>28501</v>
      </c>
      <c r="F26" s="17">
        <v>315</v>
      </c>
      <c r="G26" s="17">
        <v>2434</v>
      </c>
      <c r="H26" s="17">
        <v>291</v>
      </c>
      <c r="I26" s="17">
        <v>2085</v>
      </c>
      <c r="J26" s="17">
        <v>0</v>
      </c>
      <c r="K26" s="17">
        <v>0</v>
      </c>
      <c r="L26" s="17">
        <v>0</v>
      </c>
      <c r="M26" s="17">
        <v>0</v>
      </c>
      <c r="N26" s="17">
        <v>140</v>
      </c>
      <c r="O26" s="17">
        <v>49</v>
      </c>
      <c r="P26" s="17">
        <v>1056</v>
      </c>
      <c r="Q26" s="17">
        <v>7189</v>
      </c>
      <c r="R26" s="17">
        <v>1</v>
      </c>
      <c r="S26" s="17">
        <v>0</v>
      </c>
      <c r="T26" s="17">
        <v>525</v>
      </c>
      <c r="U26" s="17">
        <v>4805</v>
      </c>
      <c r="V26" s="17">
        <v>11188</v>
      </c>
      <c r="W26" s="17">
        <v>45063</v>
      </c>
      <c r="X26" s="13">
        <v>5.8149350694652764</v>
      </c>
      <c r="Y26" s="13">
        <v>5.898404500750992</v>
      </c>
      <c r="Z26" s="13">
        <f t="shared" si="6"/>
        <v>5.9771910929069021</v>
      </c>
      <c r="AA26" s="17">
        <v>277168</v>
      </c>
      <c r="AB26" s="13">
        <f t="shared" si="7"/>
        <v>2.5937337643595222</v>
      </c>
      <c r="AC26" s="10">
        <v>753916</v>
      </c>
      <c r="AD26" s="10"/>
      <c r="AE26" s="10">
        <v>11194</v>
      </c>
      <c r="AF26" s="10">
        <v>45078</v>
      </c>
    </row>
    <row r="27" spans="1:32" x14ac:dyDescent="0.25">
      <c r="A27" s="10">
        <v>26</v>
      </c>
      <c r="B27" s="10" t="s">
        <v>65</v>
      </c>
      <c r="C27" s="30">
        <v>1585985</v>
      </c>
      <c r="D27" s="17">
        <v>4945</v>
      </c>
      <c r="E27" s="17">
        <v>1239</v>
      </c>
      <c r="F27" s="17">
        <v>92</v>
      </c>
      <c r="G27" s="17">
        <v>352</v>
      </c>
      <c r="H27" s="17">
        <v>153</v>
      </c>
      <c r="I27" s="17">
        <v>575</v>
      </c>
      <c r="J27" s="17">
        <v>0</v>
      </c>
      <c r="K27" s="17">
        <v>0</v>
      </c>
      <c r="L27" s="17">
        <v>0</v>
      </c>
      <c r="M27" s="17">
        <v>0</v>
      </c>
      <c r="N27" s="17">
        <v>66890</v>
      </c>
      <c r="O27" s="17">
        <v>17509</v>
      </c>
      <c r="P27" s="17">
        <v>10031</v>
      </c>
      <c r="Q27" s="17">
        <v>2360</v>
      </c>
      <c r="R27" s="17">
        <v>0</v>
      </c>
      <c r="S27" s="17">
        <v>0</v>
      </c>
      <c r="T27" s="17">
        <v>0</v>
      </c>
      <c r="U27" s="17">
        <v>0</v>
      </c>
      <c r="V27" s="17">
        <v>82111</v>
      </c>
      <c r="W27" s="17">
        <v>22035</v>
      </c>
      <c r="X27" s="13">
        <v>1.6393094950924016</v>
      </c>
      <c r="Y27" s="13">
        <v>1.4495944995459897</v>
      </c>
      <c r="Z27" s="13">
        <f t="shared" si="6"/>
        <v>1.3893574024975015</v>
      </c>
      <c r="AA27" s="17">
        <v>600096</v>
      </c>
      <c r="AB27" s="13">
        <f t="shared" si="7"/>
        <v>0.39327041006772245</v>
      </c>
      <c r="AC27" s="10">
        <v>1585985</v>
      </c>
      <c r="AD27" s="10"/>
      <c r="AE27" s="10">
        <v>67154</v>
      </c>
      <c r="AF27" s="10">
        <v>18457</v>
      </c>
    </row>
    <row r="28" spans="1:32" x14ac:dyDescent="0.25">
      <c r="A28" s="10">
        <v>27</v>
      </c>
      <c r="B28" s="10" t="s">
        <v>66</v>
      </c>
      <c r="C28" s="30">
        <v>1960482</v>
      </c>
      <c r="D28" s="17">
        <v>59978</v>
      </c>
      <c r="E28" s="17">
        <v>61791</v>
      </c>
      <c r="F28" s="17">
        <v>7140</v>
      </c>
      <c r="G28" s="17">
        <v>3197</v>
      </c>
      <c r="H28" s="17">
        <v>9473</v>
      </c>
      <c r="I28" s="17">
        <v>3267</v>
      </c>
      <c r="J28" s="17">
        <v>0</v>
      </c>
      <c r="K28" s="17">
        <v>0</v>
      </c>
      <c r="L28" s="17">
        <v>0</v>
      </c>
      <c r="M28" s="17">
        <v>0</v>
      </c>
      <c r="N28" s="17">
        <v>14531</v>
      </c>
      <c r="O28" s="17">
        <v>24370</v>
      </c>
      <c r="P28" s="17">
        <v>16546</v>
      </c>
      <c r="Q28" s="17">
        <v>12427</v>
      </c>
      <c r="R28" s="17">
        <v>0</v>
      </c>
      <c r="S28" s="17">
        <v>0</v>
      </c>
      <c r="T28" s="17">
        <v>21738</v>
      </c>
      <c r="U28" s="17">
        <v>54580</v>
      </c>
      <c r="V28" s="17">
        <v>129406</v>
      </c>
      <c r="W28" s="17">
        <v>159632</v>
      </c>
      <c r="X28" s="13">
        <v>9.4403103377534094</v>
      </c>
      <c r="Y28" s="13">
        <v>8.6618964617706897</v>
      </c>
      <c r="Z28" s="13">
        <f t="shared" si="6"/>
        <v>8.1424874087086749</v>
      </c>
      <c r="AA28" s="17">
        <v>498032</v>
      </c>
      <c r="AB28" s="13">
        <f t="shared" si="7"/>
        <v>2.4952211906062263</v>
      </c>
      <c r="AC28" s="10">
        <v>1960482</v>
      </c>
      <c r="AD28" s="10"/>
      <c r="AE28" s="10">
        <v>61063</v>
      </c>
      <c r="AF28" s="10">
        <v>62333</v>
      </c>
    </row>
    <row r="29" spans="1:32" x14ac:dyDescent="0.25">
      <c r="A29" s="10">
        <v>28</v>
      </c>
      <c r="B29" s="10" t="s">
        <v>67</v>
      </c>
      <c r="C29" s="30">
        <v>16282</v>
      </c>
      <c r="D29" s="17">
        <v>0</v>
      </c>
      <c r="E29" s="17">
        <v>0</v>
      </c>
      <c r="F29" s="17">
        <v>4</v>
      </c>
      <c r="G29" s="17">
        <v>44</v>
      </c>
      <c r="H29" s="17">
        <v>1</v>
      </c>
      <c r="I29" s="17">
        <v>36</v>
      </c>
      <c r="J29" s="17">
        <v>4</v>
      </c>
      <c r="K29" s="17">
        <v>0</v>
      </c>
      <c r="L29" s="17">
        <v>0</v>
      </c>
      <c r="M29" s="17">
        <v>0</v>
      </c>
      <c r="N29" s="17">
        <v>155</v>
      </c>
      <c r="O29" s="17">
        <v>2332</v>
      </c>
      <c r="P29" s="17">
        <v>126</v>
      </c>
      <c r="Q29" s="17">
        <v>1344</v>
      </c>
      <c r="R29" s="17">
        <v>4</v>
      </c>
      <c r="S29" s="17">
        <v>0</v>
      </c>
      <c r="T29" s="17">
        <v>0</v>
      </c>
      <c r="U29" s="17">
        <v>0</v>
      </c>
      <c r="V29" s="17">
        <v>294</v>
      </c>
      <c r="W29" s="17">
        <v>3756</v>
      </c>
      <c r="X29" s="13">
        <v>17.433461313203619</v>
      </c>
      <c r="Y29" s="13">
        <v>16.285183048022056</v>
      </c>
      <c r="Z29" s="13">
        <f t="shared" si="6"/>
        <v>23.068419113131064</v>
      </c>
      <c r="AA29" s="17">
        <v>9792</v>
      </c>
      <c r="AB29" s="13">
        <f t="shared" si="7"/>
        <v>13.725490196078432</v>
      </c>
      <c r="AC29" s="10">
        <v>16282</v>
      </c>
      <c r="AD29" s="10"/>
      <c r="AE29" s="10">
        <v>128</v>
      </c>
      <c r="AF29" s="10">
        <v>1376</v>
      </c>
    </row>
    <row r="30" spans="1:32" x14ac:dyDescent="0.25">
      <c r="A30" s="10">
        <v>29</v>
      </c>
      <c r="B30" s="10" t="s">
        <v>68</v>
      </c>
      <c r="C30" s="30">
        <v>93688</v>
      </c>
      <c r="D30" s="17">
        <v>183</v>
      </c>
      <c r="E30" s="17">
        <v>433</v>
      </c>
      <c r="F30" s="17">
        <v>28</v>
      </c>
      <c r="G30" s="17">
        <v>3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37</v>
      </c>
      <c r="O30" s="17">
        <v>13</v>
      </c>
      <c r="P30" s="17">
        <v>49</v>
      </c>
      <c r="Q30" s="17">
        <v>255</v>
      </c>
      <c r="R30" s="17">
        <v>0</v>
      </c>
      <c r="S30" s="17">
        <v>0</v>
      </c>
      <c r="T30" s="17">
        <v>2</v>
      </c>
      <c r="U30" s="17">
        <v>5</v>
      </c>
      <c r="V30" s="17">
        <v>299</v>
      </c>
      <c r="W30" s="17">
        <v>709</v>
      </c>
      <c r="X30" s="13">
        <v>1.2552123675024138</v>
      </c>
      <c r="Y30" s="13">
        <v>0.95297421942449978</v>
      </c>
      <c r="Z30" s="13">
        <f t="shared" si="6"/>
        <v>0.7567671420032448</v>
      </c>
      <c r="AA30" s="17">
        <v>45339</v>
      </c>
      <c r="AB30" s="13">
        <f t="shared" si="7"/>
        <v>0.56242969628796402</v>
      </c>
      <c r="AC30" s="10">
        <v>93688</v>
      </c>
      <c r="AD30" s="10"/>
      <c r="AE30" s="10">
        <v>54</v>
      </c>
      <c r="AF30" s="10">
        <v>32</v>
      </c>
    </row>
    <row r="31" spans="1:32" x14ac:dyDescent="0.25">
      <c r="A31" s="10">
        <v>30</v>
      </c>
      <c r="B31" s="10" t="s">
        <v>69</v>
      </c>
      <c r="C31" s="30">
        <v>154107</v>
      </c>
      <c r="D31" s="17">
        <v>2</v>
      </c>
      <c r="E31" s="17">
        <v>6</v>
      </c>
      <c r="F31" s="17">
        <v>45</v>
      </c>
      <c r="G31" s="17">
        <v>436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9</v>
      </c>
      <c r="Q31" s="17">
        <v>91</v>
      </c>
      <c r="R31" s="17">
        <v>0</v>
      </c>
      <c r="S31" s="17">
        <v>0</v>
      </c>
      <c r="T31" s="17">
        <v>0</v>
      </c>
      <c r="U31" s="17">
        <v>0</v>
      </c>
      <c r="V31" s="17">
        <v>56</v>
      </c>
      <c r="W31" s="17">
        <v>533</v>
      </c>
      <c r="X31" s="13">
        <v>0.37765838218213182</v>
      </c>
      <c r="Y31" s="13">
        <v>0.37291573490226709</v>
      </c>
      <c r="Z31" s="13">
        <f t="shared" si="6"/>
        <v>0.34586358828606101</v>
      </c>
      <c r="AA31" s="17">
        <v>79328</v>
      </c>
      <c r="AB31" s="13">
        <f t="shared" si="7"/>
        <v>0.11471359419120612</v>
      </c>
      <c r="AC31" s="10">
        <v>154107</v>
      </c>
      <c r="AD31" s="10"/>
      <c r="AE31" s="10">
        <v>56</v>
      </c>
      <c r="AF31" s="10">
        <v>533</v>
      </c>
    </row>
    <row r="32" spans="1:32" x14ac:dyDescent="0.25">
      <c r="A32" s="10">
        <v>31</v>
      </c>
      <c r="B32" s="10" t="s">
        <v>70</v>
      </c>
      <c r="C32" s="30">
        <v>5202867</v>
      </c>
      <c r="D32" s="17">
        <v>102243</v>
      </c>
      <c r="E32" s="17">
        <v>113995</v>
      </c>
      <c r="F32" s="17">
        <v>5989</v>
      </c>
      <c r="G32" s="17">
        <v>13049</v>
      </c>
      <c r="H32" s="17">
        <v>17294</v>
      </c>
      <c r="I32" s="17">
        <v>28643</v>
      </c>
      <c r="J32" s="17">
        <v>0</v>
      </c>
      <c r="K32" s="17">
        <v>0</v>
      </c>
      <c r="L32" s="17">
        <v>0</v>
      </c>
      <c r="M32" s="17">
        <v>0</v>
      </c>
      <c r="N32" s="17">
        <v>52082</v>
      </c>
      <c r="O32" s="17">
        <v>11233</v>
      </c>
      <c r="P32" s="17">
        <v>0</v>
      </c>
      <c r="Q32" s="17">
        <v>0</v>
      </c>
      <c r="R32" s="17">
        <v>0</v>
      </c>
      <c r="S32" s="17">
        <v>0</v>
      </c>
      <c r="T32" s="17">
        <v>90926</v>
      </c>
      <c r="U32" s="17">
        <v>215800</v>
      </c>
      <c r="V32" s="17">
        <v>268534</v>
      </c>
      <c r="W32" s="17">
        <v>382720</v>
      </c>
      <c r="X32" s="13">
        <v>7.9976381448230978</v>
      </c>
      <c r="Y32" s="13">
        <v>7.7975904865502184</v>
      </c>
      <c r="Z32" s="13">
        <f t="shared" si="6"/>
        <v>7.3559443283866379</v>
      </c>
      <c r="AA32" s="17">
        <v>2765276</v>
      </c>
      <c r="AB32" s="13">
        <f t="shared" si="7"/>
        <v>0</v>
      </c>
      <c r="AC32" s="10">
        <v>5202867</v>
      </c>
      <c r="AD32" s="10"/>
      <c r="AE32" s="10">
        <v>114229</v>
      </c>
      <c r="AF32" s="10">
        <v>255582</v>
      </c>
    </row>
    <row r="33" spans="1:32" x14ac:dyDescent="0.25">
      <c r="A33" s="10">
        <v>32</v>
      </c>
      <c r="B33" s="10" t="s">
        <v>71</v>
      </c>
      <c r="C33" s="30">
        <v>117861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3">
        <v>0</v>
      </c>
      <c r="Y33" s="13">
        <v>0</v>
      </c>
      <c r="Z33" s="13">
        <f t="shared" si="6"/>
        <v>0</v>
      </c>
      <c r="AA33" s="17">
        <v>52902</v>
      </c>
      <c r="AB33" s="13">
        <f t="shared" si="7"/>
        <v>0</v>
      </c>
      <c r="AC33" s="10">
        <v>117861</v>
      </c>
      <c r="AD33" s="10"/>
      <c r="AE33" s="10">
        <v>1</v>
      </c>
      <c r="AF33" s="10">
        <v>1364</v>
      </c>
    </row>
    <row r="34" spans="1:32" x14ac:dyDescent="0.25">
      <c r="A34" s="10">
        <v>33</v>
      </c>
      <c r="B34" s="10" t="s">
        <v>72</v>
      </c>
      <c r="C34" s="30">
        <v>620462</v>
      </c>
      <c r="D34" s="17">
        <v>44520</v>
      </c>
      <c r="E34" s="17">
        <v>39411</v>
      </c>
      <c r="F34" s="17">
        <v>4263</v>
      </c>
      <c r="G34" s="17">
        <v>2103</v>
      </c>
      <c r="H34" s="17">
        <v>7936</v>
      </c>
      <c r="I34" s="17">
        <v>4540</v>
      </c>
      <c r="J34" s="17">
        <v>0</v>
      </c>
      <c r="K34" s="17">
        <v>0</v>
      </c>
      <c r="L34" s="17">
        <v>0</v>
      </c>
      <c r="M34" s="17">
        <v>0</v>
      </c>
      <c r="N34" s="17">
        <v>45750</v>
      </c>
      <c r="O34" s="17">
        <v>12733</v>
      </c>
      <c r="P34" s="17">
        <v>6701</v>
      </c>
      <c r="Q34" s="17">
        <v>3182</v>
      </c>
      <c r="R34" s="17">
        <v>0</v>
      </c>
      <c r="S34" s="17">
        <v>0</v>
      </c>
      <c r="T34" s="17">
        <v>0</v>
      </c>
      <c r="U34" s="17">
        <v>0</v>
      </c>
      <c r="V34" s="17">
        <v>109170</v>
      </c>
      <c r="W34" s="17">
        <v>61969</v>
      </c>
      <c r="X34" s="13">
        <v>9.7298670652909713</v>
      </c>
      <c r="Y34" s="13">
        <v>9.9742115072905424</v>
      </c>
      <c r="Z34" s="13">
        <f t="shared" si="6"/>
        <v>9.9875576586479102</v>
      </c>
      <c r="AA34" s="17">
        <v>132212</v>
      </c>
      <c r="AB34" s="13">
        <f t="shared" si="7"/>
        <v>2.4067406891961398</v>
      </c>
      <c r="AC34" s="10">
        <v>620462</v>
      </c>
      <c r="AD34" s="10"/>
      <c r="AE34" s="10">
        <v>54221</v>
      </c>
      <c r="AF34" s="10">
        <v>43989</v>
      </c>
    </row>
    <row r="35" spans="1:32" x14ac:dyDescent="0.25">
      <c r="A35" s="10">
        <v>34</v>
      </c>
      <c r="B35" s="10" t="s">
        <v>73</v>
      </c>
      <c r="C35" s="30">
        <v>172503</v>
      </c>
      <c r="D35" s="17">
        <v>3983</v>
      </c>
      <c r="E35" s="17">
        <v>12968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8</v>
      </c>
      <c r="O35" s="17">
        <v>3</v>
      </c>
      <c r="P35" s="17">
        <v>7</v>
      </c>
      <c r="Q35" s="17">
        <v>45</v>
      </c>
      <c r="R35" s="17">
        <v>0</v>
      </c>
      <c r="S35" s="17">
        <v>0</v>
      </c>
      <c r="T35" s="17">
        <v>0</v>
      </c>
      <c r="U35" s="17">
        <v>0</v>
      </c>
      <c r="V35" s="17">
        <v>3998</v>
      </c>
      <c r="W35" s="17">
        <v>13016</v>
      </c>
      <c r="X35" s="13">
        <v>8.9056204560289913</v>
      </c>
      <c r="Y35" s="13">
        <v>6.7741099538504796</v>
      </c>
      <c r="Z35" s="13">
        <f t="shared" si="6"/>
        <v>7.5453760224459865</v>
      </c>
      <c r="AA35" s="17">
        <v>73444</v>
      </c>
      <c r="AB35" s="13">
        <f t="shared" si="7"/>
        <v>6.1271172594085294E-2</v>
      </c>
      <c r="AC35" s="10">
        <v>172503</v>
      </c>
      <c r="AD35" s="10"/>
      <c r="AE35" s="10">
        <v>0</v>
      </c>
      <c r="AF35" s="10">
        <v>0</v>
      </c>
    </row>
    <row r="36" spans="1:32" x14ac:dyDescent="0.25">
      <c r="A36" s="10">
        <v>35</v>
      </c>
      <c r="B36" s="10" t="s">
        <v>74</v>
      </c>
      <c r="C36" s="30">
        <v>118293</v>
      </c>
      <c r="D36" s="17">
        <v>2407</v>
      </c>
      <c r="E36" s="17">
        <v>4285</v>
      </c>
      <c r="F36" s="17">
        <v>67</v>
      </c>
      <c r="G36" s="17">
        <v>209</v>
      </c>
      <c r="H36" s="17">
        <v>4</v>
      </c>
      <c r="I36" s="17">
        <v>11</v>
      </c>
      <c r="J36" s="17">
        <v>11</v>
      </c>
      <c r="K36" s="17">
        <v>1</v>
      </c>
      <c r="L36" s="17">
        <v>0</v>
      </c>
      <c r="M36" s="17">
        <v>0</v>
      </c>
      <c r="N36" s="17">
        <v>18</v>
      </c>
      <c r="O36" s="17">
        <v>13</v>
      </c>
      <c r="P36" s="17">
        <v>122</v>
      </c>
      <c r="Q36" s="17">
        <v>801</v>
      </c>
      <c r="R36" s="17">
        <v>0</v>
      </c>
      <c r="S36" s="17">
        <v>0</v>
      </c>
      <c r="T36" s="17">
        <v>3</v>
      </c>
      <c r="U36" s="17">
        <v>1</v>
      </c>
      <c r="V36" s="17">
        <v>2632</v>
      </c>
      <c r="W36" s="17">
        <v>5321</v>
      </c>
      <c r="X36" s="13">
        <v>6.4134551671670357</v>
      </c>
      <c r="Y36" s="13">
        <v>5.3964413280002637</v>
      </c>
      <c r="Z36" s="13">
        <f t="shared" si="6"/>
        <v>4.4981528915489504</v>
      </c>
      <c r="AA36" s="17">
        <v>87307</v>
      </c>
      <c r="AB36" s="13">
        <f t="shared" si="7"/>
        <v>0.91745220887214074</v>
      </c>
      <c r="AC36" s="10">
        <v>118293</v>
      </c>
      <c r="AD36" s="10"/>
      <c r="AE36" s="10">
        <v>2632</v>
      </c>
      <c r="AF36" s="10">
        <v>5320</v>
      </c>
    </row>
    <row r="37" spans="1:32" x14ac:dyDescent="0.25">
      <c r="A37" s="10">
        <v>36</v>
      </c>
      <c r="B37" s="10" t="s">
        <v>75</v>
      </c>
      <c r="C37" s="30">
        <v>2231015</v>
      </c>
      <c r="D37" s="17">
        <v>25733</v>
      </c>
      <c r="E37" s="17">
        <v>30869</v>
      </c>
      <c r="F37" s="17">
        <v>990</v>
      </c>
      <c r="G37" s="17">
        <v>6096</v>
      </c>
      <c r="H37" s="17">
        <v>1201</v>
      </c>
      <c r="I37" s="17">
        <v>2100</v>
      </c>
      <c r="J37" s="17">
        <v>0</v>
      </c>
      <c r="K37" s="17">
        <v>0</v>
      </c>
      <c r="L37" s="17">
        <v>0</v>
      </c>
      <c r="M37" s="17">
        <v>0</v>
      </c>
      <c r="N37" s="17">
        <v>2030</v>
      </c>
      <c r="O37" s="17">
        <v>384</v>
      </c>
      <c r="P37" s="17">
        <v>1939</v>
      </c>
      <c r="Q37" s="17">
        <v>39715</v>
      </c>
      <c r="R37" s="17">
        <v>0</v>
      </c>
      <c r="S37" s="17">
        <v>0</v>
      </c>
      <c r="T37" s="17">
        <v>1</v>
      </c>
      <c r="U37" s="17">
        <v>13</v>
      </c>
      <c r="V37" s="17">
        <v>31894</v>
      </c>
      <c r="W37" s="17">
        <v>79177</v>
      </c>
      <c r="X37" s="13">
        <v>3.7247462391386805</v>
      </c>
      <c r="Y37" s="13">
        <v>3.5230589783880739</v>
      </c>
      <c r="Z37" s="13">
        <f t="shared" si="6"/>
        <v>3.5489227997122383</v>
      </c>
      <c r="AA37" s="17">
        <v>1256724</v>
      </c>
      <c r="AB37" s="13">
        <f t="shared" si="7"/>
        <v>3.1602006486706706</v>
      </c>
      <c r="AC37" s="10">
        <v>2231015</v>
      </c>
      <c r="AD37" s="10"/>
      <c r="AE37" s="10">
        <v>31894</v>
      </c>
      <c r="AF37" s="10">
        <v>79176</v>
      </c>
    </row>
    <row r="38" spans="1:32" x14ac:dyDescent="0.25">
      <c r="A38" s="10">
        <v>37</v>
      </c>
      <c r="B38" s="10" t="s">
        <v>76</v>
      </c>
      <c r="C38" s="30">
        <v>969876</v>
      </c>
      <c r="D38" s="17">
        <v>47367</v>
      </c>
      <c r="E38" s="17">
        <v>18545</v>
      </c>
      <c r="F38" s="17">
        <v>2377</v>
      </c>
      <c r="G38" s="17">
        <v>1182</v>
      </c>
      <c r="H38" s="17">
        <v>2356</v>
      </c>
      <c r="I38" s="17">
        <v>1115</v>
      </c>
      <c r="J38" s="17">
        <v>0</v>
      </c>
      <c r="K38" s="17">
        <v>0</v>
      </c>
      <c r="L38" s="17">
        <v>0</v>
      </c>
      <c r="M38" s="17">
        <v>0</v>
      </c>
      <c r="N38" s="17">
        <v>206084</v>
      </c>
      <c r="O38" s="17">
        <v>50907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258184</v>
      </c>
      <c r="W38" s="17">
        <v>71749</v>
      </c>
      <c r="X38" s="13">
        <v>8.8518874741895548</v>
      </c>
      <c r="Y38" s="13">
        <v>7.5814207333964543</v>
      </c>
      <c r="Z38" s="13">
        <f t="shared" si="6"/>
        <v>7.3977498154403243</v>
      </c>
      <c r="AA38" s="17">
        <v>541526</v>
      </c>
      <c r="AB38" s="13">
        <f t="shared" si="7"/>
        <v>0</v>
      </c>
      <c r="AC38" s="10">
        <v>969876</v>
      </c>
      <c r="AD38" s="10"/>
      <c r="AE38" s="10">
        <v>232827</v>
      </c>
      <c r="AF38" s="10">
        <v>79709</v>
      </c>
    </row>
    <row r="39" spans="1:32" x14ac:dyDescent="0.25">
      <c r="A39" s="10">
        <v>38</v>
      </c>
      <c r="B39" s="10" t="s">
        <v>77</v>
      </c>
      <c r="C39" s="30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0">
        <v>0</v>
      </c>
      <c r="Y39" s="13">
        <v>0</v>
      </c>
      <c r="Z39" s="13">
        <v>0</v>
      </c>
      <c r="AA39" s="17">
        <v>0</v>
      </c>
      <c r="AB39" s="13">
        <v>0</v>
      </c>
      <c r="AC39" s="10">
        <v>0</v>
      </c>
      <c r="AD39" s="10"/>
      <c r="AE39" s="10">
        <v>0</v>
      </c>
      <c r="AF39" s="10">
        <v>0</v>
      </c>
    </row>
    <row r="40" spans="1:32" s="8" customFormat="1" ht="22.5" x14ac:dyDescent="0.45">
      <c r="A40" s="52" t="s">
        <v>50</v>
      </c>
      <c r="B40" s="53"/>
      <c r="C40" s="31">
        <f t="shared" ref="C40" si="8">SUM(C18:C39)</f>
        <v>57380970</v>
      </c>
      <c r="D40" s="26">
        <f t="shared" ref="D40:W40" si="9">SUM(D18:D39)</f>
        <v>612277</v>
      </c>
      <c r="E40" s="26">
        <f t="shared" si="9"/>
        <v>811693</v>
      </c>
      <c r="F40" s="26">
        <f t="shared" si="9"/>
        <v>29640</v>
      </c>
      <c r="G40" s="26">
        <f t="shared" si="9"/>
        <v>137601</v>
      </c>
      <c r="H40" s="26">
        <f t="shared" si="9"/>
        <v>45114</v>
      </c>
      <c r="I40" s="26">
        <f t="shared" si="9"/>
        <v>116339</v>
      </c>
      <c r="J40" s="26">
        <f t="shared" si="9"/>
        <v>15</v>
      </c>
      <c r="K40" s="26">
        <f t="shared" si="9"/>
        <v>1</v>
      </c>
      <c r="L40" s="26">
        <f t="shared" si="9"/>
        <v>505</v>
      </c>
      <c r="M40" s="26">
        <f t="shared" si="9"/>
        <v>1035</v>
      </c>
      <c r="N40" s="26">
        <f t="shared" si="9"/>
        <v>416085</v>
      </c>
      <c r="O40" s="26">
        <f t="shared" si="9"/>
        <v>130454</v>
      </c>
      <c r="P40" s="26">
        <f t="shared" si="9"/>
        <v>72818</v>
      </c>
      <c r="Q40" s="26">
        <f t="shared" si="9"/>
        <v>840669</v>
      </c>
      <c r="R40" s="26">
        <f t="shared" si="9"/>
        <v>6</v>
      </c>
      <c r="S40" s="26">
        <f t="shared" si="9"/>
        <v>0</v>
      </c>
      <c r="T40" s="26">
        <f t="shared" si="9"/>
        <v>114152</v>
      </c>
      <c r="U40" s="26">
        <f t="shared" si="9"/>
        <v>277108</v>
      </c>
      <c r="V40" s="26">
        <f t="shared" si="9"/>
        <v>1290612</v>
      </c>
      <c r="W40" s="26">
        <f t="shared" si="9"/>
        <v>2314900</v>
      </c>
      <c r="X40" s="28">
        <v>4.141083292366452</v>
      </c>
      <c r="Y40" s="28">
        <v>3.885124546381205</v>
      </c>
      <c r="Z40" s="28">
        <f t="shared" si="6"/>
        <v>4.0342643214292124</v>
      </c>
      <c r="AA40" s="26">
        <v>28972002</v>
      </c>
      <c r="AB40" s="28">
        <f t="shared" si="7"/>
        <v>2.9016600233563428</v>
      </c>
      <c r="AC40" s="12">
        <f>SUM(AC18:AC39)</f>
        <v>57380970</v>
      </c>
      <c r="AD40" s="12">
        <f>SUM(AD18:AD39)</f>
        <v>0</v>
      </c>
      <c r="AE40" s="12">
        <f>SUM(AE18:AE39)</f>
        <v>1016810</v>
      </c>
      <c r="AF40" s="12">
        <f>SUM(AF18:AF39)</f>
        <v>2215553</v>
      </c>
    </row>
    <row r="41" spans="1:32" s="9" customFormat="1" ht="19.5" x14ac:dyDescent="0.4">
      <c r="A41" s="11"/>
      <c r="B41" s="41" t="s">
        <v>78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</row>
    <row r="42" spans="1:32" x14ac:dyDescent="0.25">
      <c r="A42" s="10">
        <v>39</v>
      </c>
      <c r="B42" s="10" t="s">
        <v>79</v>
      </c>
      <c r="C42" s="30">
        <v>164656</v>
      </c>
      <c r="D42" s="17">
        <v>4985</v>
      </c>
      <c r="E42" s="17">
        <v>1577</v>
      </c>
      <c r="F42" s="17">
        <v>1893</v>
      </c>
      <c r="G42" s="17">
        <v>698</v>
      </c>
      <c r="H42" s="17">
        <v>2743</v>
      </c>
      <c r="I42" s="17">
        <v>905</v>
      </c>
      <c r="J42" s="17">
        <v>0</v>
      </c>
      <c r="K42" s="17">
        <v>0</v>
      </c>
      <c r="L42" s="17">
        <v>0</v>
      </c>
      <c r="M42" s="17">
        <v>0</v>
      </c>
      <c r="N42" s="17">
        <v>37650</v>
      </c>
      <c r="O42" s="17">
        <v>11913</v>
      </c>
      <c r="P42" s="17">
        <v>12726</v>
      </c>
      <c r="Q42" s="17">
        <v>5682</v>
      </c>
      <c r="R42" s="17">
        <v>0</v>
      </c>
      <c r="S42" s="17">
        <v>0</v>
      </c>
      <c r="T42" s="17">
        <v>0</v>
      </c>
      <c r="U42" s="17">
        <v>0</v>
      </c>
      <c r="V42" s="17">
        <v>59997</v>
      </c>
      <c r="W42" s="17">
        <v>20775</v>
      </c>
      <c r="X42" s="13">
        <v>18.136820423194557</v>
      </c>
      <c r="Y42" s="13">
        <v>14.434903545861506</v>
      </c>
      <c r="Z42" s="13">
        <f t="shared" ref="Z42:Z51" si="10">(W42/AC42)*100</f>
        <v>12.617214070547082</v>
      </c>
      <c r="AA42" s="17">
        <v>93285</v>
      </c>
      <c r="AB42" s="13">
        <f t="shared" ref="AB42:AB51" si="11">(Q42/AA42)*100</f>
        <v>6.0910114166264666</v>
      </c>
      <c r="AC42" s="10">
        <v>164656</v>
      </c>
      <c r="AD42" s="10"/>
      <c r="AE42" s="10">
        <v>37650</v>
      </c>
      <c r="AF42" s="10">
        <v>11913</v>
      </c>
    </row>
    <row r="43" spans="1:32" x14ac:dyDescent="0.25">
      <c r="A43" s="10">
        <v>40</v>
      </c>
      <c r="B43" s="10" t="s">
        <v>80</v>
      </c>
      <c r="C43" s="30">
        <v>245016</v>
      </c>
      <c r="D43" s="17">
        <v>53301</v>
      </c>
      <c r="E43" s="17">
        <v>17249</v>
      </c>
      <c r="F43" s="17">
        <v>29550</v>
      </c>
      <c r="G43" s="17">
        <v>15659</v>
      </c>
      <c r="H43" s="17">
        <v>48663</v>
      </c>
      <c r="I43" s="17">
        <v>21600</v>
      </c>
      <c r="J43" s="17">
        <v>0</v>
      </c>
      <c r="K43" s="17">
        <v>0</v>
      </c>
      <c r="L43" s="17">
        <v>0</v>
      </c>
      <c r="M43" s="17">
        <v>0</v>
      </c>
      <c r="N43" s="17">
        <v>19487</v>
      </c>
      <c r="O43" s="17">
        <v>7875</v>
      </c>
      <c r="P43" s="17">
        <v>29725</v>
      </c>
      <c r="Q43" s="17">
        <v>11274</v>
      </c>
      <c r="R43" s="17">
        <v>0</v>
      </c>
      <c r="S43" s="17">
        <v>0</v>
      </c>
      <c r="T43" s="17">
        <v>0</v>
      </c>
      <c r="U43" s="17">
        <v>0</v>
      </c>
      <c r="V43" s="17">
        <v>180726</v>
      </c>
      <c r="W43" s="17">
        <v>73657</v>
      </c>
      <c r="X43" s="13">
        <v>31.106103189096544</v>
      </c>
      <c r="Y43" s="13">
        <v>29.240920252791131</v>
      </c>
      <c r="Z43" s="13">
        <f t="shared" si="10"/>
        <v>30.06211839226826</v>
      </c>
      <c r="AA43" s="17">
        <v>203485</v>
      </c>
      <c r="AB43" s="13">
        <f t="shared" si="11"/>
        <v>5.5404575275818857</v>
      </c>
      <c r="AC43" s="10">
        <v>245016</v>
      </c>
      <c r="AD43" s="10"/>
      <c r="AE43" s="10">
        <v>105698</v>
      </c>
      <c r="AF43" s="10">
        <v>35609</v>
      </c>
    </row>
    <row r="44" spans="1:32" x14ac:dyDescent="0.25">
      <c r="A44" s="10">
        <v>41</v>
      </c>
      <c r="B44" s="10" t="s">
        <v>81</v>
      </c>
      <c r="C44" s="30">
        <v>210420</v>
      </c>
      <c r="D44" s="17">
        <v>38131</v>
      </c>
      <c r="E44" s="17">
        <v>9724</v>
      </c>
      <c r="F44" s="17">
        <v>766</v>
      </c>
      <c r="G44" s="17">
        <v>2534</v>
      </c>
      <c r="H44" s="17">
        <v>631</v>
      </c>
      <c r="I44" s="17">
        <v>1624</v>
      </c>
      <c r="J44" s="17">
        <v>0</v>
      </c>
      <c r="K44" s="17">
        <v>0</v>
      </c>
      <c r="L44" s="17">
        <v>0</v>
      </c>
      <c r="M44" s="17">
        <v>0</v>
      </c>
      <c r="N44" s="17">
        <v>61640</v>
      </c>
      <c r="O44" s="17">
        <v>30938</v>
      </c>
      <c r="P44" s="17">
        <v>1933</v>
      </c>
      <c r="Q44" s="17">
        <v>2571</v>
      </c>
      <c r="R44" s="17">
        <v>0</v>
      </c>
      <c r="S44" s="17">
        <v>0</v>
      </c>
      <c r="T44" s="17">
        <v>13182</v>
      </c>
      <c r="U44" s="17">
        <v>4386</v>
      </c>
      <c r="V44" s="17">
        <v>116283</v>
      </c>
      <c r="W44" s="17">
        <v>51777</v>
      </c>
      <c r="X44" s="13">
        <v>26.007166677023136</v>
      </c>
      <c r="Y44" s="13">
        <v>25.858081821633377</v>
      </c>
      <c r="Z44" s="13">
        <f t="shared" si="10"/>
        <v>24.606501283147988</v>
      </c>
      <c r="AA44" s="17">
        <v>192260</v>
      </c>
      <c r="AB44" s="13">
        <f t="shared" si="11"/>
        <v>1.3372516384063247</v>
      </c>
      <c r="AC44" s="10">
        <v>210420</v>
      </c>
      <c r="AD44" s="10"/>
      <c r="AE44" s="10">
        <v>116283</v>
      </c>
      <c r="AF44" s="10">
        <v>51777</v>
      </c>
    </row>
    <row r="45" spans="1:32" x14ac:dyDescent="0.25">
      <c r="A45" s="10">
        <v>42</v>
      </c>
      <c r="B45" s="10" t="s">
        <v>82</v>
      </c>
      <c r="C45" s="30">
        <v>1003202</v>
      </c>
      <c r="D45" s="17">
        <v>188696</v>
      </c>
      <c r="E45" s="17">
        <v>120226</v>
      </c>
      <c r="F45" s="17">
        <v>1380</v>
      </c>
      <c r="G45" s="17">
        <v>2971</v>
      </c>
      <c r="H45" s="17">
        <v>4042</v>
      </c>
      <c r="I45" s="17">
        <v>7616</v>
      </c>
      <c r="J45" s="17">
        <v>0</v>
      </c>
      <c r="K45" s="17">
        <v>0</v>
      </c>
      <c r="L45" s="17">
        <v>0</v>
      </c>
      <c r="M45" s="17">
        <v>0</v>
      </c>
      <c r="N45" s="17">
        <v>66792</v>
      </c>
      <c r="O45" s="17">
        <v>14866</v>
      </c>
      <c r="P45" s="17">
        <v>8711</v>
      </c>
      <c r="Q45" s="17">
        <v>50743</v>
      </c>
      <c r="R45" s="17">
        <v>0</v>
      </c>
      <c r="S45" s="17">
        <v>0</v>
      </c>
      <c r="T45" s="17">
        <v>0</v>
      </c>
      <c r="U45" s="17">
        <v>0</v>
      </c>
      <c r="V45" s="17">
        <v>269621</v>
      </c>
      <c r="W45" s="17">
        <v>196422</v>
      </c>
      <c r="X45" s="13">
        <v>19.705799774285008</v>
      </c>
      <c r="Y45" s="13">
        <v>19.720655592728242</v>
      </c>
      <c r="Z45" s="13">
        <f t="shared" si="10"/>
        <v>19.579506420441746</v>
      </c>
      <c r="AA45" s="17">
        <v>722048</v>
      </c>
      <c r="AB45" s="13">
        <f t="shared" si="11"/>
        <v>7.0276491313596878</v>
      </c>
      <c r="AC45" s="10">
        <v>1003202</v>
      </c>
      <c r="AD45" s="10"/>
      <c r="AE45" s="10">
        <v>269621</v>
      </c>
      <c r="AF45" s="10">
        <v>196423</v>
      </c>
    </row>
    <row r="46" spans="1:32" x14ac:dyDescent="0.25">
      <c r="A46" s="10">
        <v>43</v>
      </c>
      <c r="B46" s="10" t="s">
        <v>83</v>
      </c>
      <c r="C46" s="30">
        <v>96298</v>
      </c>
      <c r="D46" s="17">
        <v>103645</v>
      </c>
      <c r="E46" s="17">
        <v>35171</v>
      </c>
      <c r="F46" s="17">
        <v>8412</v>
      </c>
      <c r="G46" s="17">
        <v>2565</v>
      </c>
      <c r="H46" s="17">
        <v>23109</v>
      </c>
      <c r="I46" s="17">
        <v>2565</v>
      </c>
      <c r="J46" s="17">
        <v>0</v>
      </c>
      <c r="K46" s="17">
        <v>0</v>
      </c>
      <c r="L46" s="17">
        <v>0</v>
      </c>
      <c r="M46" s="17">
        <v>0</v>
      </c>
      <c r="N46" s="17">
        <v>137938</v>
      </c>
      <c r="O46" s="17">
        <v>40530</v>
      </c>
      <c r="P46" s="17">
        <v>18474</v>
      </c>
      <c r="Q46" s="17">
        <v>5619</v>
      </c>
      <c r="R46" s="17">
        <v>0</v>
      </c>
      <c r="S46" s="17">
        <v>0</v>
      </c>
      <c r="T46" s="17">
        <v>1165</v>
      </c>
      <c r="U46" s="17">
        <v>971</v>
      </c>
      <c r="V46" s="17">
        <v>292743</v>
      </c>
      <c r="W46" s="17">
        <v>87421</v>
      </c>
      <c r="X46" s="13">
        <v>60.818972300912812</v>
      </c>
      <c r="Y46" s="13">
        <v>94.73504873616389</v>
      </c>
      <c r="Z46" s="13">
        <f t="shared" si="10"/>
        <v>90.781740015368968</v>
      </c>
      <c r="AA46" s="17">
        <v>61901</v>
      </c>
      <c r="AB46" s="13">
        <f t="shared" si="11"/>
        <v>9.0773977803266508</v>
      </c>
      <c r="AC46" s="10">
        <v>96298</v>
      </c>
      <c r="AD46" s="10"/>
      <c r="AE46" s="10">
        <v>143723</v>
      </c>
      <c r="AF46" s="10">
        <v>46558</v>
      </c>
    </row>
    <row r="47" spans="1:32" x14ac:dyDescent="0.25">
      <c r="A47" s="10">
        <v>44</v>
      </c>
      <c r="B47" s="10" t="s">
        <v>84</v>
      </c>
      <c r="C47" s="30">
        <v>23082</v>
      </c>
      <c r="D47" s="17">
        <v>41742</v>
      </c>
      <c r="E47" s="17">
        <v>8084</v>
      </c>
      <c r="F47" s="17">
        <v>1913</v>
      </c>
      <c r="G47" s="17">
        <v>360</v>
      </c>
      <c r="H47" s="17">
        <v>9475</v>
      </c>
      <c r="I47" s="17">
        <v>1659</v>
      </c>
      <c r="J47" s="17">
        <v>0</v>
      </c>
      <c r="K47" s="17">
        <v>0</v>
      </c>
      <c r="L47" s="17">
        <v>0</v>
      </c>
      <c r="M47" s="17">
        <v>0</v>
      </c>
      <c r="N47" s="17">
        <v>46634</v>
      </c>
      <c r="O47" s="17">
        <v>8822</v>
      </c>
      <c r="P47" s="17">
        <v>4405</v>
      </c>
      <c r="Q47" s="17">
        <v>922</v>
      </c>
      <c r="R47" s="17">
        <v>0</v>
      </c>
      <c r="S47" s="17">
        <v>0</v>
      </c>
      <c r="T47" s="17">
        <v>4600</v>
      </c>
      <c r="U47" s="17">
        <v>1310</v>
      </c>
      <c r="V47" s="17">
        <v>108769</v>
      </c>
      <c r="W47" s="17">
        <v>21157</v>
      </c>
      <c r="X47" s="13">
        <v>130.87230215827338</v>
      </c>
      <c r="Y47" s="13">
        <v>93.850331443175463</v>
      </c>
      <c r="Z47" s="13">
        <f t="shared" si="10"/>
        <v>91.660168096352137</v>
      </c>
      <c r="AA47" s="17">
        <v>12821</v>
      </c>
      <c r="AB47" s="13">
        <f t="shared" si="11"/>
        <v>7.1913267295842758</v>
      </c>
      <c r="AC47" s="10">
        <v>23082</v>
      </c>
      <c r="AD47" s="10"/>
      <c r="AE47" s="10">
        <v>46634</v>
      </c>
      <c r="AF47" s="10">
        <v>8822</v>
      </c>
    </row>
    <row r="48" spans="1:32" x14ac:dyDescent="0.25">
      <c r="A48" s="10">
        <v>45</v>
      </c>
      <c r="B48" s="10" t="s">
        <v>85</v>
      </c>
      <c r="C48" s="30">
        <v>65332</v>
      </c>
      <c r="D48" s="17">
        <v>38884</v>
      </c>
      <c r="E48" s="17">
        <v>8343</v>
      </c>
      <c r="F48" s="17">
        <v>3222</v>
      </c>
      <c r="G48" s="17">
        <v>1252</v>
      </c>
      <c r="H48" s="17">
        <v>5200</v>
      </c>
      <c r="I48" s="17">
        <v>1767</v>
      </c>
      <c r="J48" s="17">
        <v>0</v>
      </c>
      <c r="K48" s="17">
        <v>0</v>
      </c>
      <c r="L48" s="17">
        <v>0</v>
      </c>
      <c r="M48" s="17">
        <v>0</v>
      </c>
      <c r="N48" s="17">
        <v>30265</v>
      </c>
      <c r="O48" s="17">
        <v>9314</v>
      </c>
      <c r="P48" s="17">
        <v>0</v>
      </c>
      <c r="Q48" s="17">
        <v>0</v>
      </c>
      <c r="R48" s="17">
        <v>0</v>
      </c>
      <c r="S48" s="17">
        <v>0</v>
      </c>
      <c r="T48" s="17">
        <v>27</v>
      </c>
      <c r="U48" s="17">
        <v>247</v>
      </c>
      <c r="V48" s="17">
        <v>77598</v>
      </c>
      <c r="W48" s="17">
        <v>20923</v>
      </c>
      <c r="X48" s="13">
        <v>84.387171131070659</v>
      </c>
      <c r="Y48" s="13">
        <v>71.487743600190129</v>
      </c>
      <c r="Z48" s="13">
        <f t="shared" si="10"/>
        <v>32.025653584767042</v>
      </c>
      <c r="AA48" s="17">
        <v>57285</v>
      </c>
      <c r="AB48" s="13">
        <f t="shared" si="11"/>
        <v>0</v>
      </c>
      <c r="AC48" s="10">
        <v>65332</v>
      </c>
      <c r="AD48" s="10"/>
      <c r="AE48" s="10">
        <v>77598</v>
      </c>
      <c r="AF48" s="10">
        <v>20923</v>
      </c>
    </row>
    <row r="49" spans="1:32" x14ac:dyDescent="0.25">
      <c r="A49" s="10">
        <v>46</v>
      </c>
      <c r="B49" s="10" t="s">
        <v>86</v>
      </c>
      <c r="C49" s="30">
        <v>4682</v>
      </c>
      <c r="D49" s="17">
        <v>245</v>
      </c>
      <c r="E49" s="17">
        <v>1010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1</v>
      </c>
      <c r="O49" s="17">
        <v>0</v>
      </c>
      <c r="P49" s="17">
        <v>5</v>
      </c>
      <c r="Q49" s="17">
        <v>16</v>
      </c>
      <c r="R49" s="17">
        <v>0</v>
      </c>
      <c r="S49" s="17">
        <v>0</v>
      </c>
      <c r="T49" s="17">
        <v>0</v>
      </c>
      <c r="U49" s="17">
        <v>0</v>
      </c>
      <c r="V49" s="17">
        <v>251</v>
      </c>
      <c r="W49" s="17">
        <v>1026</v>
      </c>
      <c r="X49" s="13">
        <v>40.207566119852693</v>
      </c>
      <c r="Y49" s="13">
        <v>28.836797877045555</v>
      </c>
      <c r="Z49" s="13">
        <f t="shared" si="10"/>
        <v>21.913712088850918</v>
      </c>
      <c r="AA49" s="17">
        <v>3117</v>
      </c>
      <c r="AB49" s="13">
        <f t="shared" si="11"/>
        <v>0.51331408405518131</v>
      </c>
      <c r="AC49" s="10">
        <v>4682</v>
      </c>
      <c r="AD49" s="10"/>
      <c r="AE49" s="10">
        <v>251</v>
      </c>
      <c r="AF49" s="10">
        <v>1026</v>
      </c>
    </row>
    <row r="50" spans="1:32" x14ac:dyDescent="0.25">
      <c r="A50" s="10">
        <v>47</v>
      </c>
      <c r="B50" s="10" t="s">
        <v>87</v>
      </c>
      <c r="C50" s="30">
        <v>17453</v>
      </c>
      <c r="D50" s="17">
        <v>0</v>
      </c>
      <c r="E50" s="17">
        <v>0</v>
      </c>
      <c r="F50" s="17">
        <v>6</v>
      </c>
      <c r="G50" s="17">
        <v>99</v>
      </c>
      <c r="H50" s="17">
        <v>1</v>
      </c>
      <c r="I50" s="17">
        <v>16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42</v>
      </c>
      <c r="Q50" s="17">
        <v>305</v>
      </c>
      <c r="R50" s="17">
        <v>0</v>
      </c>
      <c r="S50" s="17">
        <v>0</v>
      </c>
      <c r="T50" s="17">
        <v>0</v>
      </c>
      <c r="U50" s="17">
        <v>0</v>
      </c>
      <c r="V50" s="17">
        <v>49</v>
      </c>
      <c r="W50" s="17">
        <v>420</v>
      </c>
      <c r="X50" s="13">
        <v>2.3112631321768875</v>
      </c>
      <c r="Y50" s="13">
        <v>2.2331183712625915</v>
      </c>
      <c r="Z50" s="13">
        <f t="shared" si="10"/>
        <v>2.4064630722511891</v>
      </c>
      <c r="AA50" s="17">
        <v>21096</v>
      </c>
      <c r="AB50" s="13">
        <f t="shared" si="11"/>
        <v>1.4457717102768297</v>
      </c>
      <c r="AC50" s="10">
        <v>17453</v>
      </c>
      <c r="AD50" s="10"/>
      <c r="AE50" s="10">
        <v>0</v>
      </c>
      <c r="AF50" s="10">
        <v>0</v>
      </c>
    </row>
    <row r="51" spans="1:32" s="8" customFormat="1" ht="22.5" x14ac:dyDescent="0.45">
      <c r="A51" s="32" t="s">
        <v>50</v>
      </c>
      <c r="B51" s="33"/>
      <c r="C51" s="31">
        <f t="shared" ref="C51" si="12">SUM(C42:C50)</f>
        <v>1830141</v>
      </c>
      <c r="D51" s="26">
        <f t="shared" ref="D51:W51" si="13">SUM(D42:D50)</f>
        <v>469629</v>
      </c>
      <c r="E51" s="26">
        <f t="shared" si="13"/>
        <v>201384</v>
      </c>
      <c r="F51" s="26">
        <f t="shared" si="13"/>
        <v>47142</v>
      </c>
      <c r="G51" s="26">
        <f t="shared" si="13"/>
        <v>26138</v>
      </c>
      <c r="H51" s="26">
        <f t="shared" si="13"/>
        <v>93864</v>
      </c>
      <c r="I51" s="26">
        <f t="shared" si="13"/>
        <v>37752</v>
      </c>
      <c r="J51" s="26">
        <f t="shared" si="13"/>
        <v>0</v>
      </c>
      <c r="K51" s="26">
        <f t="shared" si="13"/>
        <v>0</v>
      </c>
      <c r="L51" s="26">
        <f t="shared" si="13"/>
        <v>0</v>
      </c>
      <c r="M51" s="26">
        <f t="shared" si="13"/>
        <v>0</v>
      </c>
      <c r="N51" s="26">
        <f t="shared" si="13"/>
        <v>400407</v>
      </c>
      <c r="O51" s="26">
        <f t="shared" si="13"/>
        <v>124258</v>
      </c>
      <c r="P51" s="26">
        <f t="shared" si="13"/>
        <v>76021</v>
      </c>
      <c r="Q51" s="26">
        <f t="shared" si="13"/>
        <v>77132</v>
      </c>
      <c r="R51" s="26">
        <f t="shared" si="13"/>
        <v>0</v>
      </c>
      <c r="S51" s="26">
        <f t="shared" si="13"/>
        <v>0</v>
      </c>
      <c r="T51" s="26">
        <f t="shared" si="13"/>
        <v>18974</v>
      </c>
      <c r="U51" s="26">
        <f t="shared" si="13"/>
        <v>6914</v>
      </c>
      <c r="V51" s="26">
        <f t="shared" si="13"/>
        <v>1106037</v>
      </c>
      <c r="W51" s="26">
        <f t="shared" si="13"/>
        <v>473578</v>
      </c>
      <c r="X51" s="28">
        <v>27.523443635916312</v>
      </c>
      <c r="Y51" s="28">
        <v>27.963091622574552</v>
      </c>
      <c r="Z51" s="28">
        <f t="shared" si="10"/>
        <v>25.876585465272896</v>
      </c>
      <c r="AA51" s="26">
        <v>1367298</v>
      </c>
      <c r="AB51" s="28">
        <f t="shared" si="11"/>
        <v>5.6411989193284855</v>
      </c>
      <c r="AC51" s="24">
        <f>SUM(AC42:AC50)</f>
        <v>1830141</v>
      </c>
      <c r="AD51" s="24">
        <f>SUM(AD42:AD50)</f>
        <v>0</v>
      </c>
      <c r="AE51" s="24">
        <f>SUM(AE42:AE50)</f>
        <v>797458</v>
      </c>
      <c r="AF51" s="24">
        <f>SUM(AF42:AF50)</f>
        <v>373051</v>
      </c>
    </row>
    <row r="52" spans="1:32" s="9" customFormat="1" ht="22.5" hidden="1" x14ac:dyDescent="0.45">
      <c r="A52" s="24"/>
      <c r="B52" s="53" t="s">
        <v>21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</row>
    <row r="53" spans="1:32" ht="22.5" hidden="1" x14ac:dyDescent="0.45">
      <c r="A53" s="24">
        <v>49</v>
      </c>
      <c r="B53" s="24" t="s">
        <v>22</v>
      </c>
      <c r="C53" s="24"/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f t="shared" ref="V53:W58" si="14">(D53+F53+H53+J53+L53+N53+P53+R53+T53)</f>
        <v>0</v>
      </c>
      <c r="W53" s="24">
        <f t="shared" si="14"/>
        <v>0</v>
      </c>
      <c r="X53" s="24"/>
      <c r="Y53" s="24"/>
      <c r="Z53" s="28" t="e">
        <f t="shared" ref="Z53:Z60" si="15">(W53/AC53)*100</f>
        <v>#DIV/0!</v>
      </c>
      <c r="AA53" s="28"/>
      <c r="AB53" s="28"/>
      <c r="AC53" s="24">
        <v>0</v>
      </c>
      <c r="AD53" s="24"/>
      <c r="AE53" s="24">
        <v>0</v>
      </c>
      <c r="AF53" s="24">
        <v>0</v>
      </c>
    </row>
    <row r="54" spans="1:32" ht="22.5" hidden="1" x14ac:dyDescent="0.45">
      <c r="A54" s="24">
        <v>50</v>
      </c>
      <c r="B54" s="24" t="s">
        <v>23</v>
      </c>
      <c r="C54" s="24"/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f t="shared" si="14"/>
        <v>0</v>
      </c>
      <c r="W54" s="24">
        <f t="shared" si="14"/>
        <v>0</v>
      </c>
      <c r="X54" s="24"/>
      <c r="Y54" s="24"/>
      <c r="Z54" s="28" t="e">
        <f t="shared" si="15"/>
        <v>#DIV/0!</v>
      </c>
      <c r="AA54" s="28"/>
      <c r="AB54" s="28"/>
      <c r="AC54" s="24">
        <v>0</v>
      </c>
      <c r="AD54" s="24"/>
      <c r="AE54" s="24">
        <v>0</v>
      </c>
      <c r="AF54" s="24">
        <v>0</v>
      </c>
    </row>
    <row r="55" spans="1:32" ht="22.5" hidden="1" x14ac:dyDescent="0.45">
      <c r="A55" s="24">
        <v>51</v>
      </c>
      <c r="B55" s="24" t="s">
        <v>24</v>
      </c>
      <c r="C55" s="24"/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f t="shared" si="14"/>
        <v>0</v>
      </c>
      <c r="W55" s="24">
        <f t="shared" si="14"/>
        <v>0</v>
      </c>
      <c r="X55" s="24"/>
      <c r="Y55" s="24"/>
      <c r="Z55" s="28" t="e">
        <f t="shared" si="15"/>
        <v>#DIV/0!</v>
      </c>
      <c r="AA55" s="28"/>
      <c r="AB55" s="28"/>
      <c r="AC55" s="24">
        <v>0</v>
      </c>
      <c r="AD55" s="24"/>
      <c r="AE55" s="24">
        <v>0</v>
      </c>
      <c r="AF55" s="24">
        <v>0</v>
      </c>
    </row>
    <row r="56" spans="1:32" ht="22.5" hidden="1" x14ac:dyDescent="0.45">
      <c r="A56" s="24">
        <v>52</v>
      </c>
      <c r="B56" s="24" t="s">
        <v>25</v>
      </c>
      <c r="C56" s="24"/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f t="shared" si="14"/>
        <v>0</v>
      </c>
      <c r="W56" s="24">
        <f t="shared" si="14"/>
        <v>0</v>
      </c>
      <c r="X56" s="24"/>
      <c r="Y56" s="24"/>
      <c r="Z56" s="28" t="e">
        <f t="shared" si="15"/>
        <v>#DIV/0!</v>
      </c>
      <c r="AA56" s="28"/>
      <c r="AB56" s="28"/>
      <c r="AC56" s="24">
        <v>0</v>
      </c>
      <c r="AD56" s="24"/>
      <c r="AE56" s="24">
        <v>0</v>
      </c>
      <c r="AF56" s="24">
        <v>0</v>
      </c>
    </row>
    <row r="57" spans="1:32" ht="22.5" hidden="1" x14ac:dyDescent="0.45">
      <c r="A57" s="24">
        <v>53</v>
      </c>
      <c r="B57" s="24" t="s">
        <v>26</v>
      </c>
      <c r="C57" s="24"/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f t="shared" si="14"/>
        <v>0</v>
      </c>
      <c r="W57" s="24">
        <f t="shared" si="14"/>
        <v>0</v>
      </c>
      <c r="X57" s="24"/>
      <c r="Y57" s="24"/>
      <c r="Z57" s="28" t="e">
        <f t="shared" si="15"/>
        <v>#DIV/0!</v>
      </c>
      <c r="AA57" s="28"/>
      <c r="AB57" s="28"/>
      <c r="AC57" s="24">
        <v>0</v>
      </c>
      <c r="AD57" s="24"/>
      <c r="AE57" s="24">
        <v>0</v>
      </c>
      <c r="AF57" s="24">
        <v>0</v>
      </c>
    </row>
    <row r="58" spans="1:32" ht="22.5" hidden="1" x14ac:dyDescent="0.45">
      <c r="A58" s="24">
        <v>54</v>
      </c>
      <c r="B58" s="24" t="s">
        <v>27</v>
      </c>
      <c r="C58" s="24"/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f t="shared" si="14"/>
        <v>0</v>
      </c>
      <c r="W58" s="24">
        <f t="shared" si="14"/>
        <v>0</v>
      </c>
      <c r="X58" s="24"/>
      <c r="Y58" s="24"/>
      <c r="Z58" s="28" t="e">
        <f t="shared" si="15"/>
        <v>#DIV/0!</v>
      </c>
      <c r="AA58" s="28"/>
      <c r="AB58" s="28"/>
      <c r="AC58" s="24">
        <v>0</v>
      </c>
      <c r="AD58" s="24"/>
      <c r="AE58" s="24">
        <v>0</v>
      </c>
      <c r="AF58" s="24">
        <v>0</v>
      </c>
    </row>
    <row r="59" spans="1:32" ht="22.5" hidden="1" x14ac:dyDescent="0.45">
      <c r="A59" s="52" t="s">
        <v>16</v>
      </c>
      <c r="B59" s="53"/>
      <c r="C59" s="24"/>
      <c r="D59" s="24">
        <f t="shared" ref="D59:W59" si="16">SUM(D53:D58)</f>
        <v>0</v>
      </c>
      <c r="E59" s="24">
        <f t="shared" si="16"/>
        <v>0</v>
      </c>
      <c r="F59" s="24">
        <f t="shared" si="16"/>
        <v>0</v>
      </c>
      <c r="G59" s="24">
        <f t="shared" si="16"/>
        <v>0</v>
      </c>
      <c r="H59" s="24">
        <f t="shared" si="16"/>
        <v>0</v>
      </c>
      <c r="I59" s="24">
        <f t="shared" si="16"/>
        <v>0</v>
      </c>
      <c r="J59" s="24">
        <f t="shared" si="16"/>
        <v>0</v>
      </c>
      <c r="K59" s="24">
        <f t="shared" si="16"/>
        <v>0</v>
      </c>
      <c r="L59" s="24">
        <f t="shared" si="16"/>
        <v>0</v>
      </c>
      <c r="M59" s="24">
        <f t="shared" si="16"/>
        <v>0</v>
      </c>
      <c r="N59" s="24">
        <f t="shared" si="16"/>
        <v>0</v>
      </c>
      <c r="O59" s="24">
        <f t="shared" si="16"/>
        <v>0</v>
      </c>
      <c r="P59" s="24">
        <f t="shared" si="16"/>
        <v>0</v>
      </c>
      <c r="Q59" s="24">
        <f t="shared" si="16"/>
        <v>0</v>
      </c>
      <c r="R59" s="24">
        <f t="shared" si="16"/>
        <v>0</v>
      </c>
      <c r="S59" s="24">
        <f t="shared" si="16"/>
        <v>0</v>
      </c>
      <c r="T59" s="24">
        <f t="shared" si="16"/>
        <v>0</v>
      </c>
      <c r="U59" s="24">
        <f t="shared" si="16"/>
        <v>0</v>
      </c>
      <c r="V59" s="24">
        <f t="shared" si="16"/>
        <v>0</v>
      </c>
      <c r="W59" s="24">
        <f t="shared" si="16"/>
        <v>0</v>
      </c>
      <c r="X59" s="24"/>
      <c r="Y59" s="24"/>
      <c r="Z59" s="28" t="e">
        <f t="shared" si="15"/>
        <v>#DIV/0!</v>
      </c>
      <c r="AA59" s="28"/>
      <c r="AB59" s="28"/>
      <c r="AC59" s="24">
        <f>SUM(AC53:AC58)</f>
        <v>0</v>
      </c>
      <c r="AD59" s="24">
        <f>SUM(AD53:AD58)</f>
        <v>0</v>
      </c>
      <c r="AE59" s="24">
        <f>SUM(AE53:AE58)</f>
        <v>0</v>
      </c>
      <c r="AF59" s="24">
        <f>SUM(AF53:AF58)</f>
        <v>0</v>
      </c>
    </row>
    <row r="60" spans="1:32" ht="22.5" x14ac:dyDescent="0.45">
      <c r="A60" s="32" t="s">
        <v>88</v>
      </c>
      <c r="B60" s="33"/>
      <c r="C60" s="26">
        <v>108478798</v>
      </c>
      <c r="D60" s="26">
        <f>SUM(Sheet1!D19+Sheet1!D22+D12+D16+D40+D51+D59)</f>
        <v>3665819</v>
      </c>
      <c r="E60" s="26">
        <f>SUM(Sheet1!E19+Sheet1!E22+E12+E16+E40+E51+E59)</f>
        <v>7017515</v>
      </c>
      <c r="F60" s="26">
        <f>SUM(Sheet1!F19+Sheet1!F22+F12+F16+F40+F51+F59)</f>
        <v>240304</v>
      </c>
      <c r="G60" s="26">
        <f>SUM(Sheet1!G19+Sheet1!G22+G12+G16+G40+G51+G59)</f>
        <v>652934</v>
      </c>
      <c r="H60" s="26">
        <f>SUM(Sheet1!H19+Sheet1!H22+H12+H16+H40+H51+H59)</f>
        <v>412313</v>
      </c>
      <c r="I60" s="26">
        <f>SUM(Sheet1!I19+Sheet1!I22+I12+I16+I40+I51+I59)</f>
        <v>707358</v>
      </c>
      <c r="J60" s="26">
        <f>SUM(Sheet1!J19+Sheet1!J22+J12+J16+J40+J51+J59)</f>
        <v>4422</v>
      </c>
      <c r="K60" s="26">
        <f>SUM(Sheet1!K19+Sheet1!K22+K12+K16+K40+K51+K59)</f>
        <v>3647</v>
      </c>
      <c r="L60" s="26">
        <f>SUM(Sheet1!L19+Sheet1!L22+L12+L16+L40+L51+L59)</f>
        <v>48592</v>
      </c>
      <c r="M60" s="26">
        <f>SUM(Sheet1!M19+Sheet1!M22+M12+M16+M40+M51+M59)</f>
        <v>71624</v>
      </c>
      <c r="N60" s="26">
        <f>SUM(Sheet1!N19+Sheet1!N22+N12+N16+N40+N51+N59)</f>
        <v>1164196</v>
      </c>
      <c r="O60" s="26">
        <f>SUM(Sheet1!O19+Sheet1!O22+O12+O16+O40+O51+O59)</f>
        <v>513397</v>
      </c>
      <c r="P60" s="26">
        <f>SUM(Sheet1!P19+Sheet1!P22+P12+P16+P40+P51+P59)</f>
        <v>403941</v>
      </c>
      <c r="Q60" s="26">
        <f>SUM(Sheet1!Q19+Sheet1!Q22+Q12+Q16+Q40+Q51+Q59)</f>
        <v>1636038</v>
      </c>
      <c r="R60" s="26">
        <f>SUM(Sheet1!R19+Sheet1!R22+R12+R16+R40+R51+R59)</f>
        <v>35496</v>
      </c>
      <c r="S60" s="26">
        <f>SUM(Sheet1!S19+Sheet1!S22+S12+S16+S40+S51+S59)</f>
        <v>222</v>
      </c>
      <c r="T60" s="26">
        <f>SUM(Sheet1!T19+Sheet1!T22+T12+T16+T40+T51+T59)</f>
        <v>205801</v>
      </c>
      <c r="U60" s="26">
        <f>SUM(Sheet1!U19+Sheet1!U22+U12+U16+U40+U51+U59)</f>
        <v>534876</v>
      </c>
      <c r="V60" s="26">
        <f>SUM(Sheet1!V19+Sheet1!V22+V12+V16+V40+V51+V59)</f>
        <v>6180884</v>
      </c>
      <c r="W60" s="26">
        <f>SUM(Sheet1!W19+Sheet1!W22+W12+W16+W40+W51+W59)</f>
        <v>11137611</v>
      </c>
      <c r="X60" s="28">
        <v>10.152767663865383</v>
      </c>
      <c r="Y60" s="28">
        <v>10.030523060808708</v>
      </c>
      <c r="Z60" s="28">
        <f t="shared" si="15"/>
        <v>10.26708555528058</v>
      </c>
      <c r="AA60" s="26">
        <v>56492593</v>
      </c>
      <c r="AB60" s="28">
        <f t="shared" ref="AB60" si="17">(Q60/AA60)*100</f>
        <v>2.8960221386899341</v>
      </c>
      <c r="AC60" s="24">
        <f>SUM(Sheet1!AC19+Sheet1!AC22+AC12+AC16+AC40+AC51+AC59)</f>
        <v>108478798</v>
      </c>
      <c r="AD60" s="24">
        <f>SUM(Sheet1!AD19+Sheet1!AD22+AD12+AD16+AD40+AD51+AD59)</f>
        <v>0</v>
      </c>
      <c r="AE60" s="24">
        <f>SUM(Sheet1!AE19+Sheet1!AE22+AE12+AE16+AE40+AE51+AE59)</f>
        <v>4863620</v>
      </c>
      <c r="AF60" s="24">
        <f>SUM(Sheet1!AF19+Sheet1!AF22+AF12+AF16+AF40+AF51+AF59)</f>
        <v>9413402</v>
      </c>
    </row>
    <row r="61" spans="1:32" x14ac:dyDescent="0.25">
      <c r="A61" s="10"/>
      <c r="B61" s="18" t="s">
        <v>32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1:32" x14ac:dyDescent="0.25">
      <c r="A62" s="10"/>
      <c r="B62" s="18" t="s">
        <v>33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</sheetData>
  <mergeCells count="29">
    <mergeCell ref="X5:Z5"/>
    <mergeCell ref="L5:M5"/>
    <mergeCell ref="C5:C6"/>
    <mergeCell ref="A2:AB2"/>
    <mergeCell ref="J5:K5"/>
    <mergeCell ref="N5:O5"/>
    <mergeCell ref="P5:Q5"/>
    <mergeCell ref="R5:S5"/>
    <mergeCell ref="A5:A6"/>
    <mergeCell ref="B5:B6"/>
    <mergeCell ref="D5:E5"/>
    <mergeCell ref="F5:G5"/>
    <mergeCell ref="H5:I5"/>
    <mergeCell ref="A1:AB1"/>
    <mergeCell ref="B17:AF17"/>
    <mergeCell ref="A60:B60"/>
    <mergeCell ref="A40:B40"/>
    <mergeCell ref="B41:AF41"/>
    <mergeCell ref="A51:B51"/>
    <mergeCell ref="B52:AF52"/>
    <mergeCell ref="A59:B59"/>
    <mergeCell ref="B8:AF8"/>
    <mergeCell ref="A12:B12"/>
    <mergeCell ref="B13:AF13"/>
    <mergeCell ref="T5:U5"/>
    <mergeCell ref="A16:B16"/>
    <mergeCell ref="AA5:AA6"/>
    <mergeCell ref="AB5:AB6"/>
    <mergeCell ref="V5:W5"/>
  </mergeCells>
  <printOptions horizontalCentered="1" verticalCentered="1"/>
  <pageMargins left="0.59055118110236227" right="0.59055118110236227" top="0.59055118110236227" bottom="0.59055118110236227" header="0" footer="0"/>
  <pageSetup paperSize="9" scale="32" orientation="landscape" r:id="rId1"/>
  <colBreaks count="1" manualBreakCount="1">
    <brk id="3" max="163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Sheet1!Print_Titles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2025-11-28T05:54:03Z</cp:lastPrinted>
  <dcterms:created xsi:type="dcterms:W3CDTF">2012-02-17T20:05:54Z</dcterms:created>
  <dcterms:modified xsi:type="dcterms:W3CDTF">2025-11-28T05:54:03Z</dcterms:modified>
</cp:coreProperties>
</file>